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rinic\AppData\Local\Microsoft\Windows\INetCache\Content.Outlook\LR7SZA0G\"/>
    </mc:Choice>
  </mc:AlternateContent>
  <bookViews>
    <workbookView xWindow="-28920" yWindow="-120" windowWidth="29040" windowHeight="15840"/>
  </bookViews>
  <sheets>
    <sheet name="REGISTAR UGOVOR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G28" i="1"/>
  <c r="H25" i="1" l="1"/>
  <c r="H24" i="1" l="1"/>
  <c r="H23" i="1" l="1"/>
  <c r="H22" i="1"/>
  <c r="H12" i="1" l="1"/>
  <c r="H13" i="1"/>
  <c r="H15" i="1"/>
  <c r="H16" i="1"/>
  <c r="H17" i="1"/>
  <c r="H18" i="1"/>
  <c r="H19" i="1"/>
  <c r="H20" i="1"/>
  <c r="H21" i="1"/>
  <c r="H11" i="1"/>
</calcChain>
</file>

<file path=xl/sharedStrings.xml><?xml version="1.0" encoding="utf-8"?>
<sst xmlns="http://schemas.openxmlformats.org/spreadsheetml/2006/main" count="104" uniqueCount="100">
  <si>
    <t>Ministarstvo prostornoga uređenja, graditeljstva i državne imovine
 (MPGI)</t>
  </si>
  <si>
    <t>Fond solidarnosti</t>
  </si>
  <si>
    <t>Verzija</t>
  </si>
  <si>
    <t>Datum</t>
  </si>
  <si>
    <t>Pravilo odobreno od</t>
  </si>
  <si>
    <t>Ministar MPGI</t>
  </si>
  <si>
    <t>REGISTAR UGOVORA</t>
  </si>
  <si>
    <t>Br.</t>
  </si>
  <si>
    <t xml:space="preserve">Referentna oznaka ugovora o dodjeli bespovratnih financijskih sredstava </t>
  </si>
  <si>
    <t>Korisnik</t>
  </si>
  <si>
    <t>Naziv operacije</t>
  </si>
  <si>
    <t>Kratak opis operacije</t>
  </si>
  <si>
    <t xml:space="preserve">Bespovratna financijska sredstva </t>
  </si>
  <si>
    <t>Prosinac 2022.</t>
  </si>
  <si>
    <t>2.0.</t>
  </si>
  <si>
    <t>Prilog 19</t>
  </si>
  <si>
    <t>Datum potpisa Ugovora</t>
  </si>
  <si>
    <t>FSEU.MMPI.03.0003</t>
  </si>
  <si>
    <t>Grad Sveti Ivan Zelina</t>
  </si>
  <si>
    <t>Vraćanje u ispravno radno stanje nerazvrstanih cesta oštećenih u potresu na području Grada Svetog Ivana Zeline</t>
  </si>
  <si>
    <t>Sanacija nerazvrstanih cesta na području Grada Svetog Ivana Zeline</t>
  </si>
  <si>
    <t>17.11.2022.</t>
  </si>
  <si>
    <t>FSEU.MMPI.03.0002</t>
  </si>
  <si>
    <t>Grad Samobor</t>
  </si>
  <si>
    <t>Unapređenje prometne infrastrukture nerazvrstanih cesta oštećenih u potresu na području grada Samobora</t>
  </si>
  <si>
    <t>Sanacija nerazvrstane ceste i mosta na području Grada Samobora</t>
  </si>
  <si>
    <t>21.11.2022.</t>
  </si>
  <si>
    <t>FSEU.MMPI.03.0001</t>
  </si>
  <si>
    <t>Županijska uprava za ceste Zagrebačke županije</t>
  </si>
  <si>
    <t>Vraćanje u ispravno radno stanje infrastrukture u području prijevoza oštećene u potresu 22. ožujka 2020. godine kojom upravlja Županijska uprava za ceste Zagrebačke županije</t>
  </si>
  <si>
    <t xml:space="preserve">Sanacija cestovnih klizišta, mostova i kolnika kojima upravlja Županijska uprava za ceste Zagrebačke županije </t>
  </si>
  <si>
    <t>24.11.2022.</t>
  </si>
  <si>
    <t>FSEU.MMPI.03.0004</t>
  </si>
  <si>
    <t>Općina Kravarsko</t>
  </si>
  <si>
    <t>Interventna sanacija kolnika na nerazvrstanim cestama Općine Kravarsko</t>
  </si>
  <si>
    <t>Sanacija nastalh klizišta i oštećenih kolnika na 32 lokacije u  Općini Kravarsko</t>
  </si>
  <si>
    <t>28.11.2022.</t>
  </si>
  <si>
    <t>FSEU.MMPI.03.0005</t>
  </si>
  <si>
    <t>Općina Pokupsko</t>
  </si>
  <si>
    <t>Sanacija štete uzrokovane potresom na kolnicima nerazvrstanih cesta u Općini Pokupsko</t>
  </si>
  <si>
    <t xml:space="preserve">Sanacija nerazvrstanih cesta na području Općine Pokupsko </t>
  </si>
  <si>
    <t>30.11.2022.</t>
  </si>
  <si>
    <t>FSEU.MMPI.03.0011</t>
  </si>
  <si>
    <t>Općina Pisarovina</t>
  </si>
  <si>
    <t>Vraćanje u ispravno radno stanje infrastrukture u području prijevoza oštećenih u potresu na području Zagrebačke županije kojom upravlja Općina Pisarovina</t>
  </si>
  <si>
    <t>Sanacija nerazvrstane ceste i rekonstrukcija mosta na opodručju Općine Pisarovina</t>
  </si>
  <si>
    <t>FSEU.MMPI.03.0010</t>
  </si>
  <si>
    <t>Općina Marija Gorica</t>
  </si>
  <si>
    <t>Sanacija klizišta na lokaciji Općine Marija Gorica, Sveti Križ, Obrankovićeva, L=33,00 m</t>
  </si>
  <si>
    <t>Sanacija klizišta na području Općine Marija Gorica</t>
  </si>
  <si>
    <t>02.12.2022.</t>
  </si>
  <si>
    <t>FSEU.MMPI.03.0008</t>
  </si>
  <si>
    <t>Općina Jakovlje</t>
  </si>
  <si>
    <t>Sanacija prometnica oštećenih u potresu na području općine Jakovlje</t>
  </si>
  <si>
    <t>Sanacija prometnica u Općini Jakovlje</t>
  </si>
  <si>
    <t>05.12.2022.</t>
  </si>
  <si>
    <t>FSEU.MMPI.03.0013</t>
  </si>
  <si>
    <t>Općina Pušća</t>
  </si>
  <si>
    <t>Sanacija prometnica oštećenih u potresu na području Općine Pušća</t>
  </si>
  <si>
    <t>Sanacija prometnica na području Općine Pušća</t>
  </si>
  <si>
    <t>06.12.2022.</t>
  </si>
  <si>
    <t>FSEU.MMPI.03.0014</t>
  </si>
  <si>
    <t>Grad Jastrebarsko</t>
  </si>
  <si>
    <t>Vraćanje u ispravno radno stanje infrastrukture u području prijevoza oštećenih ulica na području grada Jastrebarsko</t>
  </si>
  <si>
    <t>Sanacija prometnica na području Grada Jastrebarsko</t>
  </si>
  <si>
    <t>27.12.2022.</t>
  </si>
  <si>
    <t>UKUPNO</t>
  </si>
  <si>
    <t>FSEU.MMPI.03.0009</t>
  </si>
  <si>
    <t>Općina Krašić</t>
  </si>
  <si>
    <t>Vraćanje u ispravno radno stanje infrastrukture u području prijevoza oštećenih u potresu na području Zagrebačke županije kojom upravlja Općina Krašić</t>
  </si>
  <si>
    <t>21.12.2022.</t>
  </si>
  <si>
    <t>Sanacija prometnica i klizišta na području Općine Krašić</t>
  </si>
  <si>
    <t>Općina Bistra</t>
  </si>
  <si>
    <t>Općina Dubravica</t>
  </si>
  <si>
    <t>11.1.2023.</t>
  </si>
  <si>
    <t>Sanacija prometnica oštećenih u potresu na području Općina Bistra</t>
  </si>
  <si>
    <t>FSEU.MMPI.03.0017</t>
  </si>
  <si>
    <t>FSEU.MMPI.03.0016</t>
  </si>
  <si>
    <t xml:space="preserve">Cjelovita obnova mosta na potoku Sutlišće u naselju Vučilćevu-Općina Dubravica (k.č.br. 1249/ i 1519/3 i 1268 k.o. Prosinec) </t>
  </si>
  <si>
    <t xml:space="preserve">Obnova mosta u Općini Dubravica </t>
  </si>
  <si>
    <t>12.1.2023.</t>
  </si>
  <si>
    <t>Sanacija prometnica na području Općine Bistra</t>
  </si>
  <si>
    <t>FSEU.MMPI.03.0015</t>
  </si>
  <si>
    <t>Grad Vrbovec</t>
  </si>
  <si>
    <t>Vraćanje u ispravno radno stanje infrastrukture u području prijevoza na području Grada Vrbovca</t>
  </si>
  <si>
    <t>Sanacija prometnica na području Grada Vrbovca i obnova mosta u Lojnjici</t>
  </si>
  <si>
    <t>16.1.2023.</t>
  </si>
  <si>
    <t>FSEU.MMPI.03.0018</t>
  </si>
  <si>
    <t>Grad Zaprešić</t>
  </si>
  <si>
    <t>Sanacija prometnica u Zaprešiću</t>
  </si>
  <si>
    <t>Sanacija dviju prometnica na području Grada Zaprešića</t>
  </si>
  <si>
    <t>FSEU.MMPI.03.0020</t>
  </si>
  <si>
    <t>Općina Brdovec</t>
  </si>
  <si>
    <t>Vraćanje u ispravno radno stanje infrastrukture u području prijevoza oštećenih nerazvrstanih cesta na području općine Brdovec</t>
  </si>
  <si>
    <t xml:space="preserve">Sanacija štete, obnova i dovođenje u ispravno stanje 18 prometnica na području Općine Brdovec </t>
  </si>
  <si>
    <t>16.2.2023.</t>
  </si>
  <si>
    <t>FSEU.MMPI.03.0019</t>
  </si>
  <si>
    <t>Općina Klinča Sela</t>
  </si>
  <si>
    <t>Pločasti propust na potoku Kupinec u općini Klinča Sela, potok Kupinec stac. km.1+318</t>
  </si>
  <si>
    <t>Izgradnja mosta u naselju Kupinec u svrhu vraćanja u ispravno stanje mosta oštećenog u potresu i omogućavanje prometovanja lokalnog stanovništva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</si>
</sst>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n&quot;_-;\-* #,##0.00\ &quot;kn&quot;_-;_-* &quot;-&quot;??\ &quot;kn&quot;_-;_-@_-"/>
    <numFmt numFmtId="164" formatCode="[$-F400]h:mm:ss\ AM/PM"/>
    <numFmt numFmtId="165" formatCode="_-* #,##0.00\ [$€-1]_-;\-* #,##0.00\ [$€-1]_-;_-* &quot;-&quot;??\ [$€-1]_-;_-@_-"/>
    <numFmt numFmtId="166" formatCode="_-* #,##0.00\ [$kn-41A]_-;\-* #,##0.00\ [$kn-41A]_-;_-* &quot;-&quot;??\ [$kn-41A]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44" fontId="5" fillId="0" borderId="0" applyFont="0" applyFill="0" applyBorder="0" applyAlignment="0" applyProtection="0"/>
  </cellStyleXfs>
  <cellXfs count="63">
    <xf numFmtId="0" fontId="0" fillId="0" borderId="0" xfId="0"/>
    <xf numFmtId="0" fontId="3" fillId="3" borderId="21" xfId="0" applyFont="1" applyFill="1" applyBorder="1" applyAlignment="1">
      <alignment horizontal="center" vertical="center"/>
    </xf>
    <xf numFmtId="164" fontId="3" fillId="3" borderId="22" xfId="0" applyNumberFormat="1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3" borderId="22" xfId="3" applyFont="1" applyFill="1" applyBorder="1" applyAlignment="1">
      <alignment horizontal="center" vertical="center" wrapText="1"/>
    </xf>
    <xf numFmtId="166" fontId="3" fillId="3" borderId="23" xfId="0" applyNumberFormat="1" applyFont="1" applyFill="1" applyBorder="1" applyAlignment="1">
      <alignment horizontal="center" vertical="center" wrapText="1"/>
    </xf>
    <xf numFmtId="165" fontId="6" fillId="0" borderId="16" xfId="4" applyNumberFormat="1" applyFont="1" applyBorder="1" applyAlignment="1">
      <alignment vertical="center"/>
    </xf>
    <xf numFmtId="165" fontId="6" fillId="0" borderId="1" xfId="4" applyNumberFormat="1" applyFont="1" applyBorder="1" applyAlignment="1">
      <alignment vertical="center"/>
    </xf>
    <xf numFmtId="165" fontId="6" fillId="0" borderId="20" xfId="4" applyNumberFormat="1" applyFont="1" applyBorder="1" applyAlignment="1">
      <alignment vertical="center" wrapText="1"/>
    </xf>
    <xf numFmtId="0" fontId="7" fillId="0" borderId="3" xfId="3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2" borderId="20" xfId="3" applyFont="1" applyFill="1" applyBorder="1" applyAlignment="1">
      <alignment horizontal="center" vertical="center" wrapText="1"/>
    </xf>
    <xf numFmtId="166" fontId="6" fillId="0" borderId="20" xfId="0" applyNumberFormat="1" applyFont="1" applyBorder="1" applyAlignment="1">
      <alignment vertical="center" wrapText="1"/>
    </xf>
    <xf numFmtId="165" fontId="3" fillId="3" borderId="24" xfId="4" applyNumberFormat="1" applyFont="1" applyFill="1" applyBorder="1" applyAlignment="1">
      <alignment vertical="center"/>
    </xf>
    <xf numFmtId="0" fontId="8" fillId="0" borderId="0" xfId="0" applyFont="1"/>
    <xf numFmtId="0" fontId="6" fillId="0" borderId="0" xfId="0" applyFont="1"/>
    <xf numFmtId="2" fontId="6" fillId="0" borderId="0" xfId="0" applyNumberFormat="1" applyFont="1" applyFill="1"/>
    <xf numFmtId="0" fontId="10" fillId="0" borderId="0" xfId="0" applyFont="1"/>
    <xf numFmtId="0" fontId="6" fillId="0" borderId="0" xfId="0" applyFont="1" applyFill="1"/>
    <xf numFmtId="2" fontId="6" fillId="0" borderId="0" xfId="0" applyNumberFormat="1" applyFont="1" applyFill="1" applyAlignment="1">
      <alignment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4" fillId="0" borderId="8" xfId="0" applyNumberFormat="1" applyFont="1" applyBorder="1" applyAlignment="1">
      <alignment horizontal="center" wrapText="1"/>
    </xf>
    <xf numFmtId="49" fontId="4" fillId="0" borderId="9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49" fontId="4" fillId="0" borderId="10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4" xfId="3" applyFont="1" applyFill="1" applyBorder="1" applyAlignment="1">
      <alignment horizontal="center" vertical="center" wrapText="1"/>
    </xf>
    <xf numFmtId="0" fontId="4" fillId="3" borderId="15" xfId="3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</cellXfs>
  <cellStyles count="5">
    <cellStyle name="Currency" xfId="4" builtinId="4"/>
    <cellStyle name="Normal" xfId="0" builtinId="0"/>
    <cellStyle name="Normal 2" xfId="2"/>
    <cellStyle name="Normal 3" xfId="1"/>
    <cellStyle name="Normalno 2" xfId="3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tabSelected="1" topLeftCell="A13" workbookViewId="0">
      <selection activeCell="F22" sqref="F22"/>
    </sheetView>
  </sheetViews>
  <sheetFormatPr defaultColWidth="9.109375" defaultRowHeight="10.199999999999999" x14ac:dyDescent="0.2"/>
  <cols>
    <col min="1" max="1" width="13" style="31" customWidth="1"/>
    <col min="2" max="2" width="24.109375" style="31" customWidth="1"/>
    <col min="3" max="3" width="17.5546875" style="31" customWidth="1"/>
    <col min="4" max="4" width="22.6640625" style="31" customWidth="1"/>
    <col min="5" max="5" width="19" style="31" customWidth="1"/>
    <col min="6" max="6" width="15.6640625" style="31" customWidth="1"/>
    <col min="7" max="7" width="16.109375" style="31" customWidth="1"/>
    <col min="8" max="8" width="13.88671875" style="31" customWidth="1"/>
    <col min="9" max="9" width="14.44140625" style="31" customWidth="1"/>
    <col min="10" max="10" width="12.6640625" style="31" customWidth="1"/>
    <col min="11" max="16" width="10.5546875" style="31" customWidth="1"/>
    <col min="17" max="20" width="9.109375" style="31"/>
    <col min="21" max="21" width="9.88671875" style="31" customWidth="1"/>
    <col min="22" max="22" width="10.5546875" style="31" customWidth="1"/>
    <col min="23" max="16384" width="9.109375" style="31"/>
  </cols>
  <sheetData>
    <row r="1" spans="1:23" s="30" customFormat="1" ht="14.25" customHeight="1" x14ac:dyDescent="0.2">
      <c r="A1" s="39" t="s">
        <v>0</v>
      </c>
      <c r="B1" s="40"/>
      <c r="C1" s="40" t="s">
        <v>1</v>
      </c>
      <c r="D1" s="45" t="s">
        <v>3</v>
      </c>
      <c r="E1" s="45"/>
      <c r="F1" s="47" t="s">
        <v>13</v>
      </c>
      <c r="G1" s="48"/>
    </row>
    <row r="2" spans="1:23" s="30" customFormat="1" ht="14.25" customHeight="1" x14ac:dyDescent="0.2">
      <c r="A2" s="41"/>
      <c r="B2" s="42"/>
      <c r="C2" s="42"/>
      <c r="D2" s="46" t="s">
        <v>2</v>
      </c>
      <c r="E2" s="46"/>
      <c r="F2" s="49" t="s">
        <v>14</v>
      </c>
      <c r="G2" s="50"/>
    </row>
    <row r="3" spans="1:23" s="30" customFormat="1" ht="14.25" customHeight="1" x14ac:dyDescent="0.2">
      <c r="A3" s="41"/>
      <c r="B3" s="42"/>
      <c r="C3" s="42" t="s">
        <v>15</v>
      </c>
      <c r="D3" s="42" t="s">
        <v>4</v>
      </c>
      <c r="E3" s="42"/>
      <c r="F3" s="42" t="s">
        <v>5</v>
      </c>
      <c r="G3" s="51"/>
    </row>
    <row r="4" spans="1:23" s="30" customFormat="1" x14ac:dyDescent="0.2">
      <c r="A4" s="43"/>
      <c r="B4" s="44"/>
      <c r="C4" s="44"/>
      <c r="D4" s="44"/>
      <c r="E4" s="44"/>
      <c r="F4" s="44"/>
      <c r="G4" s="52"/>
    </row>
    <row r="6" spans="1:23" x14ac:dyDescent="0.2">
      <c r="A6" s="37" t="s">
        <v>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8" spans="1:23" ht="10.8" thickBot="1" x14ac:dyDescent="0.25"/>
    <row r="9" spans="1:23" ht="15" customHeight="1" x14ac:dyDescent="0.2">
      <c r="A9" s="59" t="s">
        <v>7</v>
      </c>
      <c r="B9" s="61" t="s">
        <v>8</v>
      </c>
      <c r="C9" s="61" t="s">
        <v>9</v>
      </c>
      <c r="D9" s="61" t="s">
        <v>10</v>
      </c>
      <c r="E9" s="53" t="s">
        <v>11</v>
      </c>
      <c r="F9" s="53" t="s">
        <v>16</v>
      </c>
      <c r="G9" s="57" t="s">
        <v>12</v>
      </c>
      <c r="H9" s="55" t="s">
        <v>12</v>
      </c>
    </row>
    <row r="10" spans="1:23" ht="85.5" customHeight="1" thickBot="1" x14ac:dyDescent="0.25">
      <c r="A10" s="60"/>
      <c r="B10" s="62"/>
      <c r="C10" s="62"/>
      <c r="D10" s="62"/>
      <c r="E10" s="54"/>
      <c r="F10" s="54"/>
      <c r="G10" s="58"/>
      <c r="H10" s="56"/>
    </row>
    <row r="11" spans="1:23" ht="40.799999999999997" x14ac:dyDescent="0.2">
      <c r="A11" s="10">
        <v>1</v>
      </c>
      <c r="B11" s="11" t="s">
        <v>17</v>
      </c>
      <c r="C11" s="12" t="s">
        <v>18</v>
      </c>
      <c r="D11" s="13" t="s">
        <v>19</v>
      </c>
      <c r="E11" s="14" t="s">
        <v>20</v>
      </c>
      <c r="F11" s="14" t="s">
        <v>21</v>
      </c>
      <c r="G11" s="15">
        <v>30898392.600000001</v>
      </c>
      <c r="H11" s="7">
        <f>G11/7.5345</f>
        <v>4100921.4413696993</v>
      </c>
    </row>
    <row r="12" spans="1:23" ht="40.799999999999997" x14ac:dyDescent="0.2">
      <c r="A12" s="10">
        <v>2</v>
      </c>
      <c r="B12" s="11" t="s">
        <v>22</v>
      </c>
      <c r="C12" s="12" t="s">
        <v>23</v>
      </c>
      <c r="D12" s="13" t="s">
        <v>24</v>
      </c>
      <c r="E12" s="14" t="s">
        <v>25</v>
      </c>
      <c r="F12" s="14" t="s">
        <v>26</v>
      </c>
      <c r="G12" s="15">
        <v>8643250</v>
      </c>
      <c r="H12" s="8">
        <f t="shared" ref="H12:H21" si="0">G12/7.5345</f>
        <v>1147156.4138297166</v>
      </c>
    </row>
    <row r="13" spans="1:23" ht="61.2" x14ac:dyDescent="0.2">
      <c r="A13" s="16">
        <v>3</v>
      </c>
      <c r="B13" s="11" t="s">
        <v>27</v>
      </c>
      <c r="C13" s="12" t="s">
        <v>28</v>
      </c>
      <c r="D13" s="13" t="s">
        <v>29</v>
      </c>
      <c r="E13" s="14" t="s">
        <v>30</v>
      </c>
      <c r="F13" s="14" t="s">
        <v>31</v>
      </c>
      <c r="G13" s="15">
        <v>214935853.54499999</v>
      </c>
      <c r="H13" s="8">
        <f t="shared" si="0"/>
        <v>28526890.111487154</v>
      </c>
    </row>
    <row r="14" spans="1:23" ht="30.6" x14ac:dyDescent="0.2">
      <c r="A14" s="16">
        <v>4</v>
      </c>
      <c r="B14" s="11" t="s">
        <v>32</v>
      </c>
      <c r="C14" s="12" t="s">
        <v>33</v>
      </c>
      <c r="D14" s="13" t="s">
        <v>34</v>
      </c>
      <c r="E14" s="14" t="s">
        <v>35</v>
      </c>
      <c r="F14" s="14" t="s">
        <v>36</v>
      </c>
      <c r="G14" s="15">
        <v>24768880.18</v>
      </c>
      <c r="H14" s="8">
        <v>3287395.33</v>
      </c>
      <c r="I14" s="32"/>
      <c r="J14" s="33"/>
    </row>
    <row r="15" spans="1:23" ht="40.799999999999997" x14ac:dyDescent="0.2">
      <c r="A15" s="16">
        <v>5</v>
      </c>
      <c r="B15" s="11" t="s">
        <v>37</v>
      </c>
      <c r="C15" s="12" t="s">
        <v>38</v>
      </c>
      <c r="D15" s="17" t="s">
        <v>39</v>
      </c>
      <c r="E15" s="14" t="s">
        <v>40</v>
      </c>
      <c r="F15" s="14" t="s">
        <v>41</v>
      </c>
      <c r="G15" s="18">
        <v>12925452.48</v>
      </c>
      <c r="H15" s="8">
        <f t="shared" si="0"/>
        <v>1715502.3531753931</v>
      </c>
    </row>
    <row r="16" spans="1:23" ht="51" x14ac:dyDescent="0.2">
      <c r="A16" s="19">
        <v>6</v>
      </c>
      <c r="B16" s="11" t="s">
        <v>42</v>
      </c>
      <c r="C16" s="12" t="s">
        <v>43</v>
      </c>
      <c r="D16" s="13" t="s">
        <v>44</v>
      </c>
      <c r="E16" s="13" t="s">
        <v>45</v>
      </c>
      <c r="F16" s="14" t="s">
        <v>41</v>
      </c>
      <c r="G16" s="15">
        <v>3435068.75</v>
      </c>
      <c r="H16" s="8">
        <f t="shared" si="0"/>
        <v>455911.97159731894</v>
      </c>
      <c r="I16" s="34"/>
      <c r="J16" s="34"/>
    </row>
    <row r="17" spans="1:10" ht="30.6" x14ac:dyDescent="0.2">
      <c r="A17" s="19">
        <v>7</v>
      </c>
      <c r="B17" s="11" t="s">
        <v>46</v>
      </c>
      <c r="C17" s="12" t="s">
        <v>47</v>
      </c>
      <c r="D17" s="20" t="s">
        <v>48</v>
      </c>
      <c r="E17" s="20" t="s">
        <v>49</v>
      </c>
      <c r="F17" s="14" t="s">
        <v>50</v>
      </c>
      <c r="G17" s="21">
        <v>1181250</v>
      </c>
      <c r="H17" s="8">
        <f t="shared" si="0"/>
        <v>156778.81743977702</v>
      </c>
      <c r="I17" s="32"/>
      <c r="J17" s="32"/>
    </row>
    <row r="18" spans="1:10" ht="30.6" x14ac:dyDescent="0.2">
      <c r="A18" s="19">
        <v>8</v>
      </c>
      <c r="B18" s="11" t="s">
        <v>51</v>
      </c>
      <c r="C18" s="12" t="s">
        <v>52</v>
      </c>
      <c r="D18" s="20" t="s">
        <v>53</v>
      </c>
      <c r="E18" s="20" t="s">
        <v>54</v>
      </c>
      <c r="F18" s="14" t="s">
        <v>55</v>
      </c>
      <c r="G18" s="21">
        <v>3896250</v>
      </c>
      <c r="H18" s="8">
        <f t="shared" si="0"/>
        <v>517121.24228548672</v>
      </c>
      <c r="I18" s="34"/>
      <c r="J18" s="34"/>
    </row>
    <row r="19" spans="1:10" ht="30.6" x14ac:dyDescent="0.2">
      <c r="A19" s="19">
        <v>9</v>
      </c>
      <c r="B19" s="11" t="s">
        <v>56</v>
      </c>
      <c r="C19" s="12" t="s">
        <v>57</v>
      </c>
      <c r="D19" s="20" t="s">
        <v>58</v>
      </c>
      <c r="E19" s="20" t="s">
        <v>59</v>
      </c>
      <c r="F19" s="14" t="s">
        <v>60</v>
      </c>
      <c r="G19" s="21">
        <v>3452500</v>
      </c>
      <c r="H19" s="8">
        <f t="shared" si="0"/>
        <v>458225.49605149642</v>
      </c>
      <c r="I19" s="32"/>
      <c r="J19" s="34"/>
    </row>
    <row r="20" spans="1:10" ht="40.799999999999997" x14ac:dyDescent="0.2">
      <c r="A20" s="19">
        <v>10</v>
      </c>
      <c r="B20" s="11" t="s">
        <v>61</v>
      </c>
      <c r="C20" s="12" t="s">
        <v>62</v>
      </c>
      <c r="D20" s="13" t="s">
        <v>63</v>
      </c>
      <c r="E20" s="20" t="s">
        <v>64</v>
      </c>
      <c r="F20" s="14" t="s">
        <v>65</v>
      </c>
      <c r="G20" s="15">
        <v>68863692.379999995</v>
      </c>
      <c r="H20" s="8">
        <f t="shared" si="0"/>
        <v>9139782.6504744831</v>
      </c>
    </row>
    <row r="21" spans="1:10" s="36" customFormat="1" ht="51" x14ac:dyDescent="0.2">
      <c r="A21" s="22">
        <v>11</v>
      </c>
      <c r="B21" s="23" t="s">
        <v>67</v>
      </c>
      <c r="C21" s="24" t="s">
        <v>68</v>
      </c>
      <c r="D21" s="25" t="s">
        <v>69</v>
      </c>
      <c r="E21" s="26" t="s">
        <v>71</v>
      </c>
      <c r="F21" s="27" t="s">
        <v>70</v>
      </c>
      <c r="G21" s="28">
        <v>3271574.12</v>
      </c>
      <c r="H21" s="9">
        <f t="shared" si="0"/>
        <v>434212.50514300884</v>
      </c>
      <c r="I21" s="35"/>
    </row>
    <row r="22" spans="1:10" s="36" customFormat="1" ht="30.6" x14ac:dyDescent="0.2">
      <c r="A22" s="22">
        <v>12</v>
      </c>
      <c r="B22" s="23" t="s">
        <v>76</v>
      </c>
      <c r="C22" s="24" t="s">
        <v>72</v>
      </c>
      <c r="D22" s="25" t="s">
        <v>75</v>
      </c>
      <c r="E22" s="26" t="s">
        <v>81</v>
      </c>
      <c r="F22" s="27" t="s">
        <v>74</v>
      </c>
      <c r="G22" s="28">
        <v>3118750</v>
      </c>
      <c r="H22" s="9">
        <f t="shared" ref="H22:H23" si="1">G22/7.5345</f>
        <v>413929.258743115</v>
      </c>
      <c r="I22" s="35"/>
    </row>
    <row r="23" spans="1:10" s="36" customFormat="1" ht="40.799999999999997" x14ac:dyDescent="0.2">
      <c r="A23" s="22">
        <v>13</v>
      </c>
      <c r="B23" s="23" t="s">
        <v>77</v>
      </c>
      <c r="C23" s="24" t="s">
        <v>73</v>
      </c>
      <c r="D23" s="25" t="s">
        <v>78</v>
      </c>
      <c r="E23" s="26" t="s">
        <v>79</v>
      </c>
      <c r="F23" s="27" t="s">
        <v>80</v>
      </c>
      <c r="G23" s="28">
        <v>2309375</v>
      </c>
      <c r="H23" s="9">
        <f t="shared" si="1"/>
        <v>306506.73568252701</v>
      </c>
      <c r="I23" s="35"/>
    </row>
    <row r="24" spans="1:10" s="36" customFormat="1" ht="30.6" x14ac:dyDescent="0.2">
      <c r="A24" s="22">
        <v>14</v>
      </c>
      <c r="B24" s="23" t="s">
        <v>82</v>
      </c>
      <c r="C24" s="24" t="s">
        <v>83</v>
      </c>
      <c r="D24" s="25" t="s">
        <v>84</v>
      </c>
      <c r="E24" s="26" t="s">
        <v>85</v>
      </c>
      <c r="F24" s="27" t="s">
        <v>86</v>
      </c>
      <c r="G24" s="28">
        <v>2373423.11</v>
      </c>
      <c r="H24" s="9">
        <f t="shared" ref="H24" si="2">G24/7.5345</f>
        <v>315007.38071537588</v>
      </c>
      <c r="I24" s="35"/>
    </row>
    <row r="25" spans="1:10" s="36" customFormat="1" ht="30.6" x14ac:dyDescent="0.2">
      <c r="A25" s="22">
        <v>15</v>
      </c>
      <c r="B25" s="23" t="s">
        <v>87</v>
      </c>
      <c r="C25" s="24" t="s">
        <v>88</v>
      </c>
      <c r="D25" s="25" t="s">
        <v>89</v>
      </c>
      <c r="E25" s="26" t="s">
        <v>90</v>
      </c>
      <c r="F25" s="27" t="s">
        <v>86</v>
      </c>
      <c r="G25" s="28">
        <v>2145500</v>
      </c>
      <c r="H25" s="9">
        <f t="shared" ref="H25" si="3">G25/7.5345</f>
        <v>284756.7854535802</v>
      </c>
      <c r="I25" s="35"/>
    </row>
    <row r="26" spans="1:10" s="36" customFormat="1" ht="40.799999999999997" x14ac:dyDescent="0.2">
      <c r="A26" s="22">
        <v>16</v>
      </c>
      <c r="B26" s="23" t="s">
        <v>91</v>
      </c>
      <c r="C26" s="24" t="s">
        <v>92</v>
      </c>
      <c r="D26" s="25" t="s">
        <v>93</v>
      </c>
      <c r="E26" s="26" t="s">
        <v>94</v>
      </c>
      <c r="F26" s="27" t="s">
        <v>95</v>
      </c>
      <c r="G26" s="28">
        <v>35307537.409999996</v>
      </c>
      <c r="H26" s="9">
        <v>4686115.53</v>
      </c>
      <c r="I26" s="35"/>
    </row>
    <row r="27" spans="1:10" s="36" customFormat="1" ht="61.8" thickBot="1" x14ac:dyDescent="0.25">
      <c r="A27" s="22">
        <v>17</v>
      </c>
      <c r="B27" s="23" t="s">
        <v>96</v>
      </c>
      <c r="C27" s="24" t="s">
        <v>97</v>
      </c>
      <c r="D27" s="25" t="s">
        <v>98</v>
      </c>
      <c r="E27" s="26" t="s">
        <v>99</v>
      </c>
      <c r="F27" s="27" t="s">
        <v>95</v>
      </c>
      <c r="G27" s="28">
        <v>1074825</v>
      </c>
      <c r="H27" s="9">
        <v>142653.79</v>
      </c>
      <c r="I27" s="35"/>
    </row>
    <row r="28" spans="1:10" ht="10.8" thickBot="1" x14ac:dyDescent="0.25">
      <c r="A28" s="1" t="s">
        <v>66</v>
      </c>
      <c r="B28" s="2"/>
      <c r="C28" s="3"/>
      <c r="D28" s="4"/>
      <c r="E28" s="4"/>
      <c r="F28" s="5"/>
      <c r="G28" s="6">
        <f>SUM(G11:G27)</f>
        <v>422601574.57500005</v>
      </c>
      <c r="H28" s="29">
        <f>SUM(H11:H27)</f>
        <v>56088867.813448139</v>
      </c>
    </row>
  </sheetData>
  <mergeCells count="18">
    <mergeCell ref="E9:E10"/>
    <mergeCell ref="H9:H10"/>
    <mergeCell ref="F9:F10"/>
    <mergeCell ref="G9:G10"/>
    <mergeCell ref="A9:A10"/>
    <mergeCell ref="B9:B10"/>
    <mergeCell ref="C9:C10"/>
    <mergeCell ref="D9:D10"/>
    <mergeCell ref="A6:W6"/>
    <mergeCell ref="A1:B4"/>
    <mergeCell ref="C1:C2"/>
    <mergeCell ref="C3:C4"/>
    <mergeCell ref="D1:E1"/>
    <mergeCell ref="D2:E2"/>
    <mergeCell ref="D3:E4"/>
    <mergeCell ref="F1:G1"/>
    <mergeCell ref="F2:G2"/>
    <mergeCell ref="F3:G4"/>
  </mergeCells>
  <pageMargins left="0.7" right="0.7" top="0.75" bottom="0.75" header="0.3" footer="0.3"/>
  <pageSetup paperSize="9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8DC2CA16A6EE46B6604A72F90D3089" ma:contentTypeVersion="2" ma:contentTypeDescription="Stvaranje novog dokumenta." ma:contentTypeScope="" ma:versionID="3223ef95bc7beb131d76d5f9262ef177">
  <xsd:schema xmlns:xsd="http://www.w3.org/2001/XMLSchema" xmlns:xs="http://www.w3.org/2001/XMLSchema" xmlns:p="http://schemas.microsoft.com/office/2006/metadata/properties" xmlns:ns2="9d5fcba4-68c9-452c-93e3-e4bbf6613628" targetNamespace="http://schemas.microsoft.com/office/2006/metadata/properties" ma:root="true" ma:fieldsID="3f46c401424ae33176bdad3a954c3cd1" ns2:_="">
    <xsd:import namespace="9d5fcba4-68c9-452c-93e3-e4bbf661362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fcba4-68c9-452c-93e3-e4bbf66136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9DB8D3-4A55-465F-97CF-B586282E552B}">
  <ds:schemaRefs>
    <ds:schemaRef ds:uri="9d5fcba4-68c9-452c-93e3-e4bbf6613628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F2D689-52BE-4367-AE08-9826F94AE0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5fcba4-68c9-452c-93e3-e4bbf66136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Ivica Čulina</dc:creator>
  <cp:keywords/>
  <dc:description/>
  <cp:lastModifiedBy>Ivana Marinić</cp:lastModifiedBy>
  <cp:revision/>
  <cp:lastPrinted>2022-11-04T11:52:11Z</cp:lastPrinted>
  <dcterms:created xsi:type="dcterms:W3CDTF">2015-04-29T13:24:10Z</dcterms:created>
  <dcterms:modified xsi:type="dcterms:W3CDTF">2024-02-29T10:12:19Z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0x0101006B8DC2CA16A6EE46B6604A72F90D3089</vt:lpwstr>
  </property>
  <property fmtid="{D5CDD505-2E9C-101B-9397-08002B2CF9AE}" pid="3" name="MediaServiceImageTags">
    <vt:lpwstr/>
  </property>
</Properties>
</file>