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7515" windowHeight="43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<sst xmlns="http://schemas.openxmlformats.org/spreadsheetml/2006/main" count="28" uniqueCount="24">
  <si>
    <t>Uprava zračnog prometa</t>
  </si>
  <si>
    <t>AERODROMI</t>
  </si>
  <si>
    <t>Aerodrom Brač</t>
  </si>
  <si>
    <t>Ukupno:</t>
  </si>
  <si>
    <t>Z.p. Mali Lošinj</t>
  </si>
  <si>
    <t>%</t>
  </si>
  <si>
    <t>ZL Zagreb</t>
  </si>
  <si>
    <t>ZL Split</t>
  </si>
  <si>
    <t>ZL Dubrovnik</t>
  </si>
  <si>
    <t>ZL Pula</t>
  </si>
  <si>
    <t>ZL Zadar</t>
  </si>
  <si>
    <t>ZL Osijek</t>
  </si>
  <si>
    <t>ZL Rijeka</t>
  </si>
  <si>
    <t>TRANZIT</t>
  </si>
  <si>
    <t>PREVEZENO ROBE (kg)</t>
  </si>
  <si>
    <t>PREVEZENO POŠTE (kg)</t>
  </si>
  <si>
    <t>Ministarstvo mora, prometa i infrastrukture</t>
  </si>
  <si>
    <r>
      <t xml:space="preserve">siječanj - listopad </t>
    </r>
    <r>
      <rPr>
        <i/>
        <sz val="10"/>
        <color indexed="12"/>
        <rFont val="Arial"/>
        <family val="2"/>
      </rPr>
      <t>2010/</t>
    </r>
    <r>
      <rPr>
        <sz val="10"/>
        <rFont val="Arial"/>
        <family val="0"/>
      </rPr>
      <t>2011</t>
    </r>
  </si>
  <si>
    <t>STATISTIČKI PODACI* O PROMETU NA AERODROMIMA U RH</t>
  </si>
  <si>
    <t>OPERACIJE ZRAKOPLOVA**</t>
  </si>
  <si>
    <t>PREVEZENO PUTNIKA***</t>
  </si>
  <si>
    <t>* Službene statističke podatke objavljuje Državni zavod za statistiku</t>
  </si>
  <si>
    <t>** operacija zrakoplova = slijetanje ili polijetanje</t>
  </si>
  <si>
    <t>*** putnici = putnici u odlasku + putnici u dolasku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</si>
</sst>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00000"/>
  </numFmts>
  <fonts count="45">
    <font>
      <sz val="10"/>
      <name val="Arial"/>
      <family val="0"/>
    </font>
    <font>
      <sz val="8"/>
      <name val="Arial"/>
      <family val="2"/>
    </font>
    <font>
      <sz val="8"/>
      <color indexed="20"/>
      <name val="Arial"/>
      <family val="2"/>
    </font>
    <font>
      <i/>
      <sz val="8"/>
      <color indexed="4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i/>
      <sz val="10"/>
      <color indexed="12"/>
      <name val="Arial"/>
      <family val="2"/>
    </font>
    <font>
      <i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8"/>
      <color rgb="FF0000FF"/>
      <name val="Arial"/>
      <family val="2"/>
    </font>
    <font>
      <i/>
      <sz val="10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/>
      <right style="hair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NumberFormat="1" applyAlignment="1">
      <alignment/>
    </xf>
    <xf numFmtId="0" fontId="1" fillId="33" borderId="10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1" fillId="0" borderId="13" xfId="0" applyFont="1" applyBorder="1" applyAlignment="1">
      <alignment/>
    </xf>
    <xf numFmtId="0" fontId="43" fillId="33" borderId="10" xfId="0" applyFont="1" applyFill="1" applyBorder="1" applyAlignment="1">
      <alignment/>
    </xf>
    <xf numFmtId="0" fontId="43" fillId="33" borderId="13" xfId="0" applyFont="1" applyFill="1" applyBorder="1" applyAlignment="1">
      <alignment/>
    </xf>
    <xf numFmtId="0" fontId="43" fillId="34" borderId="10" xfId="0" applyFont="1" applyFill="1" applyBorder="1" applyAlignment="1">
      <alignment/>
    </xf>
    <xf numFmtId="0" fontId="44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8" fillId="33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2" fontId="6" fillId="34" borderId="17" xfId="0" applyNumberFormat="1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2" fontId="6" fillId="33" borderId="21" xfId="0" applyNumberFormat="1" applyFont="1" applyFill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43" fillId="34" borderId="17" xfId="0" applyFont="1" applyFill="1" applyBorder="1" applyAlignment="1">
      <alignment/>
    </xf>
    <xf numFmtId="0" fontId="0" fillId="0" borderId="0" xfId="0" applyFont="1" applyAlignment="1">
      <alignment/>
    </xf>
    <xf numFmtId="2" fontId="6" fillId="33" borderId="10" xfId="0" applyNumberFormat="1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2" fontId="2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6"/>
  <sheetViews>
    <sheetView tabSelected="1" zoomScalePageLayoutView="0" workbookViewId="0" topLeftCell="A1">
      <selection activeCell="L7" sqref="L7"/>
    </sheetView>
  </sheetViews>
  <sheetFormatPr defaultColWidth="9.140625" defaultRowHeight="12.75"/>
  <cols>
    <col min="1" max="1" width="11.140625" style="0" customWidth="1"/>
    <col min="2" max="3" width="8.140625" style="0" customWidth="1"/>
    <col min="4" max="4" width="7.140625" style="0" customWidth="1"/>
    <col min="5" max="6" width="8.140625" style="0" customWidth="1"/>
    <col min="7" max="7" width="7.140625" style="0" customWidth="1"/>
    <col min="8" max="9" width="8.140625" style="0" customWidth="1"/>
    <col min="10" max="10" width="7.140625" style="0" customWidth="1"/>
    <col min="11" max="12" width="8.140625" style="0" customWidth="1"/>
    <col min="13" max="13" width="7.140625" style="0" customWidth="1"/>
    <col min="14" max="15" width="8.140625" style="0" customWidth="1"/>
    <col min="16" max="16" width="7.140625" style="0" customWidth="1"/>
  </cols>
  <sheetData>
    <row r="2" ht="12.75">
      <c r="A2" t="s">
        <v>16</v>
      </c>
    </row>
    <row r="3" ht="12.75">
      <c r="A3" t="s">
        <v>0</v>
      </c>
    </row>
    <row r="6" ht="12.75">
      <c r="A6" s="46" t="s">
        <v>18</v>
      </c>
    </row>
    <row r="7" spans="1:3" ht="12.75">
      <c r="A7" s="10" t="s">
        <v>17</v>
      </c>
      <c r="B7" s="10"/>
      <c r="C7" s="10"/>
    </row>
    <row r="10" spans="1:16" ht="12.75">
      <c r="A10" s="11" t="s">
        <v>1</v>
      </c>
      <c r="B10" s="11" t="s">
        <v>19</v>
      </c>
      <c r="C10" s="11"/>
      <c r="D10" s="11"/>
      <c r="E10" s="12" t="s">
        <v>20</v>
      </c>
      <c r="F10" s="15"/>
      <c r="G10" s="14"/>
      <c r="H10" s="12" t="s">
        <v>13</v>
      </c>
      <c r="I10" s="15"/>
      <c r="J10" s="14"/>
      <c r="K10" s="12" t="s">
        <v>14</v>
      </c>
      <c r="L10" s="15"/>
      <c r="M10" s="14"/>
      <c r="N10" s="12" t="s">
        <v>15</v>
      </c>
      <c r="O10" s="15"/>
      <c r="P10" s="14"/>
    </row>
    <row r="11" spans="1:16" ht="12.75">
      <c r="A11" s="3"/>
      <c r="B11" s="7">
        <v>2010</v>
      </c>
      <c r="C11" s="9">
        <v>2011</v>
      </c>
      <c r="D11" s="16" t="s">
        <v>5</v>
      </c>
      <c r="E11" s="7">
        <v>2010</v>
      </c>
      <c r="F11" s="9">
        <v>2011</v>
      </c>
      <c r="G11" s="17" t="s">
        <v>5</v>
      </c>
      <c r="H11" s="7">
        <v>2010</v>
      </c>
      <c r="I11" s="9">
        <v>2011</v>
      </c>
      <c r="J11" s="16" t="s">
        <v>5</v>
      </c>
      <c r="K11" s="7">
        <v>2010</v>
      </c>
      <c r="L11" s="9">
        <v>2011</v>
      </c>
      <c r="M11" s="17" t="s">
        <v>5</v>
      </c>
      <c r="N11" s="7">
        <v>2010</v>
      </c>
      <c r="O11" s="9">
        <v>2011</v>
      </c>
      <c r="P11" s="16" t="s">
        <v>5</v>
      </c>
    </row>
    <row r="12" spans="1:16" ht="12.75">
      <c r="A12" s="5"/>
      <c r="B12" s="8"/>
      <c r="C12" s="9"/>
      <c r="D12" s="16"/>
      <c r="E12" s="7"/>
      <c r="F12" s="9"/>
      <c r="G12" s="9"/>
      <c r="H12" s="4"/>
      <c r="I12" s="7"/>
      <c r="J12" s="9"/>
      <c r="K12" s="2"/>
      <c r="L12" s="7"/>
      <c r="M12" s="7"/>
      <c r="N12" s="2"/>
      <c r="O12" s="2"/>
      <c r="P12" s="2"/>
    </row>
    <row r="13" spans="1:16" ht="12.75">
      <c r="A13" s="11" t="s">
        <v>6</v>
      </c>
      <c r="B13" s="21">
        <v>34008</v>
      </c>
      <c r="C13" s="19">
        <v>36726</v>
      </c>
      <c r="D13" s="47">
        <f>((C13-B13)/B13)*100</f>
        <v>7.992237120677488</v>
      </c>
      <c r="E13" s="21">
        <v>1774703</v>
      </c>
      <c r="F13" s="19">
        <v>2017194</v>
      </c>
      <c r="G13" s="47">
        <f>((F13-E13)/E13)*100</f>
        <v>13.663751061445211</v>
      </c>
      <c r="H13" s="21">
        <v>3143</v>
      </c>
      <c r="I13" s="19">
        <v>3561</v>
      </c>
      <c r="J13" s="47">
        <f>((I13-H13)/H13)*100</f>
        <v>13.299395482023543</v>
      </c>
      <c r="K13" s="21">
        <v>6979270</v>
      </c>
      <c r="L13" s="19">
        <v>6743468</v>
      </c>
      <c r="M13" s="47">
        <f>((L13-K13)/K13)*100</f>
        <v>-3.3786054988558973</v>
      </c>
      <c r="N13" s="22">
        <v>975184</v>
      </c>
      <c r="O13" s="48">
        <v>1092388</v>
      </c>
      <c r="P13" s="47">
        <f>((O13-N13)/N13)*100</f>
        <v>12.018654941016258</v>
      </c>
    </row>
    <row r="14" spans="1:16" ht="12.75">
      <c r="A14" s="18"/>
      <c r="B14" s="23"/>
      <c r="C14" s="49"/>
      <c r="D14" s="50"/>
      <c r="E14" s="23"/>
      <c r="F14" s="49"/>
      <c r="G14" s="50"/>
      <c r="H14" s="23"/>
      <c r="I14" s="49"/>
      <c r="J14" s="50"/>
      <c r="K14" s="23"/>
      <c r="L14" s="49"/>
      <c r="M14" s="50"/>
      <c r="N14" s="23"/>
      <c r="O14" s="51"/>
      <c r="P14" s="51"/>
    </row>
    <row r="15" spans="1:16" ht="12.75">
      <c r="A15" s="11" t="s">
        <v>7</v>
      </c>
      <c r="B15" s="21">
        <v>16517</v>
      </c>
      <c r="C15" s="19">
        <v>16436</v>
      </c>
      <c r="D15" s="47">
        <f>((C15-B15)/B15)*100</f>
        <v>-0.4904038263607193</v>
      </c>
      <c r="E15" s="21">
        <v>1134852</v>
      </c>
      <c r="F15" s="19">
        <v>1220064</v>
      </c>
      <c r="G15" s="47">
        <f>((F15-E15)/E15)*100</f>
        <v>7.508644298992291</v>
      </c>
      <c r="H15" s="21">
        <v>16894</v>
      </c>
      <c r="I15" s="19">
        <v>16151</v>
      </c>
      <c r="J15" s="47">
        <f>((I15-H15)/H15)*100</f>
        <v>-4.398011128211199</v>
      </c>
      <c r="K15" s="21">
        <v>611571</v>
      </c>
      <c r="L15" s="19">
        <v>604022</v>
      </c>
      <c r="M15" s="47">
        <f>((L15-K15)/K15)*100</f>
        <v>-1.2343619955818703</v>
      </c>
      <c r="N15" s="22">
        <v>8499</v>
      </c>
      <c r="O15" s="48">
        <v>1951</v>
      </c>
      <c r="P15" s="47">
        <f>((O15-N15)/N15)*100</f>
        <v>-77.0443581597835</v>
      </c>
    </row>
    <row r="16" spans="1:16" ht="12.75">
      <c r="A16" s="18"/>
      <c r="B16" s="23"/>
      <c r="C16" s="49"/>
      <c r="D16" s="50"/>
      <c r="E16" s="23"/>
      <c r="F16" s="49"/>
      <c r="G16" s="50"/>
      <c r="H16" s="23"/>
      <c r="I16" s="49"/>
      <c r="J16" s="50"/>
      <c r="K16" s="23"/>
      <c r="L16" s="49"/>
      <c r="M16" s="50"/>
      <c r="N16" s="24"/>
      <c r="O16" s="52"/>
      <c r="P16" s="53"/>
    </row>
    <row r="17" spans="1:16" ht="12.75">
      <c r="A17" s="11" t="s">
        <v>8</v>
      </c>
      <c r="B17" s="21">
        <v>14711</v>
      </c>
      <c r="C17" s="19">
        <v>15324</v>
      </c>
      <c r="D17" s="47">
        <f>((C17-B17)/B17)*100</f>
        <v>4.166949901434301</v>
      </c>
      <c r="E17" s="21">
        <v>1205212</v>
      </c>
      <c r="F17" s="19">
        <v>1287991</v>
      </c>
      <c r="G17" s="47">
        <f>((F17-E17)/E17)*100</f>
        <v>6.868418170413173</v>
      </c>
      <c r="H17" s="21">
        <v>11266</v>
      </c>
      <c r="I17" s="19">
        <v>15745</v>
      </c>
      <c r="J17" s="47">
        <f>((I17-H17)/H17)*100</f>
        <v>39.75679034262382</v>
      </c>
      <c r="K17" s="21">
        <v>350942</v>
      </c>
      <c r="L17" s="19">
        <v>366271</v>
      </c>
      <c r="M17" s="47">
        <f>((L17-K17)/K17)*100</f>
        <v>4.36795823811342</v>
      </c>
      <c r="N17" s="21"/>
      <c r="O17" s="54"/>
      <c r="P17" s="11"/>
    </row>
    <row r="18" spans="1:16" ht="12.75">
      <c r="A18" s="18"/>
      <c r="B18" s="23"/>
      <c r="C18" s="49"/>
      <c r="D18" s="50"/>
      <c r="E18" s="23"/>
      <c r="F18" s="49"/>
      <c r="G18" s="50"/>
      <c r="H18" s="23"/>
      <c r="I18" s="49"/>
      <c r="J18" s="50"/>
      <c r="K18" s="23"/>
      <c r="L18" s="49"/>
      <c r="M18" s="50"/>
      <c r="N18" s="23"/>
      <c r="O18" s="55"/>
      <c r="P18" s="51"/>
    </row>
    <row r="19" spans="1:16" ht="12.75">
      <c r="A19" s="11" t="s">
        <v>9</v>
      </c>
      <c r="B19" s="21">
        <v>6384</v>
      </c>
      <c r="C19" s="19">
        <v>6470</v>
      </c>
      <c r="D19" s="47">
        <f>((C19-B19)/B19)*100</f>
        <v>1.3471177944862154</v>
      </c>
      <c r="E19" s="21">
        <v>311538</v>
      </c>
      <c r="F19" s="19">
        <v>340273</v>
      </c>
      <c r="G19" s="47">
        <f>((F19-E19)/E19)*100</f>
        <v>9.223593911497154</v>
      </c>
      <c r="H19" s="21">
        <v>7819</v>
      </c>
      <c r="I19" s="19">
        <v>5070</v>
      </c>
      <c r="J19" s="47">
        <f>((I19-H19)/H19)*100</f>
        <v>-35.1579485867758</v>
      </c>
      <c r="K19" s="21">
        <v>9135</v>
      </c>
      <c r="L19" s="19">
        <v>9240</v>
      </c>
      <c r="M19" s="47">
        <f>((L19-K19)/K19)*100</f>
        <v>1.1494252873563218</v>
      </c>
      <c r="N19" s="21">
        <v>0</v>
      </c>
      <c r="O19" s="19"/>
      <c r="P19" s="11"/>
    </row>
    <row r="20" spans="1:16" ht="12.75">
      <c r="A20" s="18"/>
      <c r="B20" s="23"/>
      <c r="C20" s="49"/>
      <c r="D20" s="50"/>
      <c r="E20" s="23"/>
      <c r="F20" s="49"/>
      <c r="G20" s="50"/>
      <c r="H20" s="23"/>
      <c r="I20" s="49"/>
      <c r="J20" s="50"/>
      <c r="K20" s="23"/>
      <c r="L20" s="49"/>
      <c r="M20" s="50"/>
      <c r="N20" s="25"/>
      <c r="O20" s="7"/>
      <c r="P20" s="53"/>
    </row>
    <row r="21" spans="1:16" ht="12.75">
      <c r="A21" s="11" t="s">
        <v>10</v>
      </c>
      <c r="B21" s="21">
        <v>6230</v>
      </c>
      <c r="C21" s="19">
        <v>6451</v>
      </c>
      <c r="D21" s="47">
        <f>((C21-B21)/B21)*100</f>
        <v>3.547351524879615</v>
      </c>
      <c r="E21" s="21">
        <v>251377</v>
      </c>
      <c r="F21" s="19">
        <v>259952</v>
      </c>
      <c r="G21" s="47">
        <f>((F21-E21)/E21)*100</f>
        <v>3.4112110495391383</v>
      </c>
      <c r="H21" s="21">
        <v>13548</v>
      </c>
      <c r="I21" s="19">
        <v>13136</v>
      </c>
      <c r="J21" s="47">
        <f>((I21-H21)/H21)*100</f>
        <v>-3.0410392677886033</v>
      </c>
      <c r="K21" s="21">
        <v>9702</v>
      </c>
      <c r="L21" s="19">
        <v>14460</v>
      </c>
      <c r="M21" s="47">
        <f>((L21-K21)/K21)*100</f>
        <v>49.04143475572047</v>
      </c>
      <c r="N21" s="22">
        <v>20</v>
      </c>
      <c r="O21" s="19">
        <v>120</v>
      </c>
      <c r="P21" s="47">
        <f>((O21-N21)/N21)*100</f>
        <v>500</v>
      </c>
    </row>
    <row r="22" spans="1:16" ht="12.75">
      <c r="A22" s="18"/>
      <c r="B22" s="23"/>
      <c r="C22" s="49"/>
      <c r="D22" s="50"/>
      <c r="E22" s="23"/>
      <c r="F22" s="49"/>
      <c r="G22" s="50"/>
      <c r="H22" s="23"/>
      <c r="I22" s="49"/>
      <c r="J22" s="56"/>
      <c r="K22" s="49"/>
      <c r="L22" s="49"/>
      <c r="M22" s="50"/>
      <c r="N22" s="23"/>
      <c r="O22" s="55"/>
      <c r="P22" s="51"/>
    </row>
    <row r="23" spans="1:16" ht="12.75">
      <c r="A23" s="11" t="s">
        <v>11</v>
      </c>
      <c r="B23" s="21">
        <v>648</v>
      </c>
      <c r="C23" s="19">
        <v>1375</v>
      </c>
      <c r="D23" s="47">
        <f>((C23-B23)/B23)*100</f>
        <v>112.19135802469135</v>
      </c>
      <c r="E23" s="21">
        <v>20625</v>
      </c>
      <c r="F23" s="19">
        <v>21987</v>
      </c>
      <c r="G23" s="47">
        <f>((F23-E23)/E23)*100</f>
        <v>6.603636363636364</v>
      </c>
      <c r="H23" s="21">
        <v>1</v>
      </c>
      <c r="I23" s="19">
        <v>11</v>
      </c>
      <c r="J23" s="47">
        <f>((I23-H23)/H23)*100</f>
        <v>1000</v>
      </c>
      <c r="K23" s="19"/>
      <c r="L23" s="19"/>
      <c r="M23" s="47"/>
      <c r="N23" s="26"/>
      <c r="O23" s="54"/>
      <c r="P23" s="11"/>
    </row>
    <row r="24" spans="1:16" ht="12.75">
      <c r="A24" s="18"/>
      <c r="B24" s="23"/>
      <c r="C24" s="49"/>
      <c r="D24" s="50"/>
      <c r="E24" s="23"/>
      <c r="F24" s="49"/>
      <c r="G24" s="50"/>
      <c r="H24" s="23"/>
      <c r="I24" s="49"/>
      <c r="J24" s="56"/>
      <c r="K24" s="49"/>
      <c r="L24" s="49"/>
      <c r="M24" s="49"/>
      <c r="N24" s="27"/>
      <c r="O24" s="55"/>
      <c r="P24" s="53"/>
    </row>
    <row r="25" spans="1:16" ht="12.75">
      <c r="A25" s="13" t="s">
        <v>12</v>
      </c>
      <c r="B25" s="21">
        <v>1962</v>
      </c>
      <c r="C25" s="19">
        <v>2633</v>
      </c>
      <c r="D25" s="47">
        <f>((C25-B25)/B25)*100</f>
        <v>34.19979612640163</v>
      </c>
      <c r="E25" s="21">
        <v>61439</v>
      </c>
      <c r="F25" s="19">
        <v>78754</v>
      </c>
      <c r="G25" s="47">
        <f>((F25-E25)/E25)*100</f>
        <v>28.18242484415436</v>
      </c>
      <c r="H25" s="21">
        <v>354</v>
      </c>
      <c r="I25" s="19">
        <v>3817</v>
      </c>
      <c r="J25" s="47">
        <f>((I25-H25)/H25)*100</f>
        <v>978.2485875706215</v>
      </c>
      <c r="K25" s="19"/>
      <c r="L25" s="19"/>
      <c r="M25" s="19"/>
      <c r="N25" s="26"/>
      <c r="O25" s="54"/>
      <c r="P25" s="11"/>
    </row>
    <row r="26" spans="1:16" ht="12.75">
      <c r="A26" s="18"/>
      <c r="B26" s="23"/>
      <c r="C26" s="49"/>
      <c r="D26" s="50"/>
      <c r="E26" s="23"/>
      <c r="F26" s="49"/>
      <c r="G26" s="50"/>
      <c r="H26" s="23"/>
      <c r="I26" s="49"/>
      <c r="J26" s="57"/>
      <c r="K26" s="55"/>
      <c r="L26" s="49"/>
      <c r="M26" s="49"/>
      <c r="N26" s="51"/>
      <c r="O26" s="55"/>
      <c r="P26" s="51"/>
    </row>
    <row r="27" spans="1:16" ht="12.75">
      <c r="A27" s="11" t="s">
        <v>2</v>
      </c>
      <c r="B27" s="21">
        <v>1379</v>
      </c>
      <c r="C27" s="19">
        <v>1511</v>
      </c>
      <c r="D27" s="47">
        <f>((C27-B27)/B27)*100</f>
        <v>9.572153734590284</v>
      </c>
      <c r="E27" s="21">
        <v>11599</v>
      </c>
      <c r="F27" s="19">
        <v>12503</v>
      </c>
      <c r="G27" s="47">
        <f>((F27-E27)/E27)*100</f>
        <v>7.793775325459092</v>
      </c>
      <c r="H27" s="21">
        <v>9</v>
      </c>
      <c r="I27" s="19">
        <v>12</v>
      </c>
      <c r="J27" s="47">
        <f>((I27-H27)/H27)*100</f>
        <v>33.33333333333333</v>
      </c>
      <c r="K27" s="54"/>
      <c r="L27" s="19"/>
      <c r="M27" s="19"/>
      <c r="N27" s="11"/>
      <c r="O27" s="54"/>
      <c r="P27" s="11"/>
    </row>
    <row r="28" spans="1:16" ht="12.75">
      <c r="A28" s="20"/>
      <c r="B28" s="23"/>
      <c r="C28" s="49"/>
      <c r="D28" s="50"/>
      <c r="E28" s="23"/>
      <c r="F28" s="49"/>
      <c r="G28" s="50"/>
      <c r="H28" s="23"/>
      <c r="I28" s="49"/>
      <c r="J28" s="57"/>
      <c r="K28" s="55"/>
      <c r="L28" s="9"/>
      <c r="M28" s="9"/>
      <c r="N28" s="53"/>
      <c r="O28" s="7"/>
      <c r="P28" s="53"/>
    </row>
    <row r="29" spans="1:16" ht="12.75">
      <c r="A29" s="11" t="s">
        <v>4</v>
      </c>
      <c r="B29" s="21">
        <v>3314</v>
      </c>
      <c r="C29" s="19">
        <v>3643</v>
      </c>
      <c r="D29" s="47">
        <f>((C29-B29)/B29)*100</f>
        <v>9.92757996378998</v>
      </c>
      <c r="E29" s="21">
        <v>4991</v>
      </c>
      <c r="F29" s="19">
        <v>5916</v>
      </c>
      <c r="G29" s="47">
        <f>((F29-E29)/E29)*100</f>
        <v>18.533360048086557</v>
      </c>
      <c r="H29" s="26"/>
      <c r="I29" s="19"/>
      <c r="J29" s="58"/>
      <c r="K29" s="54"/>
      <c r="L29" s="19"/>
      <c r="M29" s="19"/>
      <c r="N29" s="11"/>
      <c r="O29" s="54"/>
      <c r="P29" s="11"/>
    </row>
    <row r="30" spans="1:16" s="1" customFormat="1" ht="13.5" thickBot="1">
      <c r="A30" s="18"/>
      <c r="B30" s="28"/>
      <c r="C30" s="29"/>
      <c r="D30" s="30"/>
      <c r="E30" s="45"/>
      <c r="F30" s="29"/>
      <c r="G30" s="29"/>
      <c r="H30" s="31"/>
      <c r="I30" s="29"/>
      <c r="J30" s="32"/>
      <c r="K30" s="31"/>
      <c r="L30" s="29"/>
      <c r="M30" s="29"/>
      <c r="N30" s="33"/>
      <c r="O30" s="31"/>
      <c r="P30" s="34"/>
    </row>
    <row r="31" spans="1:16" ht="13.5" thickBot="1">
      <c r="A31" s="6"/>
      <c r="B31" s="35"/>
      <c r="C31" s="36"/>
      <c r="D31" s="37"/>
      <c r="E31" s="38"/>
      <c r="F31" s="36"/>
      <c r="G31" s="36"/>
      <c r="H31" s="35"/>
      <c r="I31" s="36"/>
      <c r="J31" s="39"/>
      <c r="K31" s="38"/>
      <c r="L31" s="36"/>
      <c r="M31" s="36"/>
      <c r="N31" s="40"/>
      <c r="O31" s="40"/>
      <c r="P31" s="40"/>
    </row>
    <row r="32" spans="1:16" ht="13.5" thickBot="1">
      <c r="A32" s="11" t="s">
        <v>3</v>
      </c>
      <c r="B32" s="41">
        <f>SUM(B13:B29)</f>
        <v>85153</v>
      </c>
      <c r="C32" s="42">
        <f>SUM(C13:C29)</f>
        <v>90569</v>
      </c>
      <c r="D32" s="43">
        <f>((C32-B32)/B32)*100</f>
        <v>6.360316136836048</v>
      </c>
      <c r="E32" s="41">
        <f>SUM(E13:E29)</f>
        <v>4776336</v>
      </c>
      <c r="F32" s="42">
        <f>SUM(F13:F29)</f>
        <v>5244634</v>
      </c>
      <c r="G32" s="43">
        <f>((F32-E32)/E32)*100</f>
        <v>9.804544738896091</v>
      </c>
      <c r="H32" s="41">
        <f>SUM(H13:H29)</f>
        <v>53034</v>
      </c>
      <c r="I32" s="42">
        <f>SUM(I13:I29)</f>
        <v>57503</v>
      </c>
      <c r="J32" s="43">
        <f>((I32-H32)/H32)*100</f>
        <v>8.4266696835992</v>
      </c>
      <c r="K32" s="41">
        <f>SUM(K13:K29)</f>
        <v>7960620</v>
      </c>
      <c r="L32" s="42">
        <f>SUM(L13:L29)</f>
        <v>7737461</v>
      </c>
      <c r="M32" s="43">
        <f>((L32-K32)/K32)*100</f>
        <v>-2.8032866786757813</v>
      </c>
      <c r="N32" s="44">
        <f>SUM(N13:N29)</f>
        <v>983703</v>
      </c>
      <c r="O32" s="42">
        <f>SUM(O13:O30)</f>
        <v>1094459</v>
      </c>
      <c r="P32" s="43">
        <f>((O32-N32)/N32)*100</f>
        <v>11.259089379619661</v>
      </c>
    </row>
    <row r="34" ht="12.75">
      <c r="A34" t="s">
        <v>21</v>
      </c>
    </row>
    <row r="35" ht="12.75">
      <c r="A35" t="s">
        <v>22</v>
      </c>
    </row>
    <row r="36" ht="12.75">
      <c r="A36" t="s">
        <v>23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 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Edita Bošković</dc:creator>
  <cp:keywords/>
  <dc:description/>
  <cp:lastModifiedBy>Edita Bošković</cp:lastModifiedBy>
  <cp:lastPrinted>2006-06-07T11:52:47Z</cp:lastPrinted>
  <dcterms:created xsi:type="dcterms:W3CDTF">2006-06-06T13:31:07Z</dcterms:created>
  <dcterms:modified xsi:type="dcterms:W3CDTF">2011-11-14T08:46:04Z</dcterms:modified>
  <cp:category/>
  <cp:version/>
  <cp:contentType/>
  <cp:contentStatus/>
</cp:coreProperties>
</file>