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17" i="1"/>
  <c r="P15"/>
  <c r="M21"/>
  <c r="M19"/>
  <c r="M17"/>
  <c r="M15"/>
  <c r="J27"/>
  <c r="J23"/>
  <c r="J21"/>
  <c r="J19"/>
  <c r="J17"/>
  <c r="J15"/>
  <c r="G31"/>
  <c r="G29"/>
  <c r="G27"/>
  <c r="G25"/>
  <c r="G23"/>
  <c r="G21"/>
  <c r="G19"/>
  <c r="G17"/>
  <c r="G15"/>
  <c r="D31"/>
  <c r="D15"/>
  <c r="D17"/>
  <c r="D19"/>
  <c r="D21"/>
  <c r="D23"/>
  <c r="D25"/>
  <c r="D27"/>
  <c r="D29"/>
  <c r="B34" l="1"/>
  <c r="K34" l="1"/>
  <c r="L34"/>
  <c r="F34"/>
  <c r="C34"/>
  <c r="D34" s="1"/>
  <c r="O34"/>
  <c r="N34"/>
  <c r="I34"/>
  <c r="H34"/>
  <c r="E34"/>
  <c r="P34" l="1"/>
  <c r="J34"/>
  <c r="G34"/>
  <c r="M34"/>
</calcChain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<sst xmlns="http://schemas.openxmlformats.org/spreadsheetml/2006/main" count="27" uniqueCount="23">
  <si>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</si>
  <si>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</si>
  <si>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</si>
  <si>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</si>
  <si>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</si>
  <si>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</si>
  <si>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</si>
  <si>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</si>
  <si>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</si>
  <si>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</si>
  <si>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</si>
  <si>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</si>
  <si>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</si>
  <si>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</si>
  <si>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 xml:space="preserve"> </t>
  </si>
  <si>
    <t>PREVEZENO ROBE (kg)</t>
  </si>
  <si>
    <t>PREVEZENO POŠTE (kg)</t>
  </si>
  <si>
    <t>OPERACIJE ZRAKOPLOVA*</t>
  </si>
  <si>
    <t>PREVEZENO PUTNIKA**</t>
  </si>
  <si>
    <t>* operacija zrakoplova = slijetanje ili polijetanje</t>
  </si>
  <si>
    <t>**putnici = putnici u odlasku + putnici u dolasku</t>
  </si>
  <si>
    <r>
      <t xml:space="preserve">PROSINAC </t>
    </r>
    <r>
      <rPr>
        <i/>
        <sz val="10"/>
        <color indexed="12"/>
        <rFont val="Arial"/>
        <family val="2"/>
        <charset val="238"/>
      </rPr>
      <t>2012</t>
    </r>
    <r>
      <rPr>
        <sz val="10"/>
        <rFont val="Arial"/>
        <family val="2"/>
        <charset val="238"/>
      </rPr>
      <t>/2013</t>
    </r>
  </si>
  <si>
    <t>*** Službene statističke podatke objavljuje Državni zavod za statistiku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</si>
</sst>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  <font>
      <i/>
      <sz val="8"/>
      <color rgb="FF3366FF"/>
      <name val="Arial"/>
      <family val="2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14" fillId="2" borderId="8" xfId="0" applyFont="1" applyFill="1" applyBorder="1"/>
    <xf numFmtId="2" fontId="15" fillId="2" borderId="8" xfId="0" applyNumberFormat="1" applyFont="1" applyFill="1" applyBorder="1"/>
    <xf numFmtId="0" fontId="14" fillId="3" borderId="8" xfId="0" applyFont="1" applyFill="1" applyBorder="1"/>
    <xf numFmtId="2" fontId="15" fillId="3" borderId="8" xfId="0" applyNumberFormat="1" applyFont="1" applyFill="1" applyBorder="1"/>
    <xf numFmtId="0" fontId="16" fillId="3" borderId="8" xfId="0" applyFont="1" applyFill="1" applyBorder="1"/>
    <xf numFmtId="0" fontId="16" fillId="0" borderId="8" xfId="0" applyFont="1" applyBorder="1"/>
    <xf numFmtId="0" fontId="16" fillId="2" borderId="8" xfId="0" applyFont="1" applyFill="1" applyBorder="1"/>
    <xf numFmtId="0" fontId="17" fillId="2" borderId="8" xfId="0" applyFont="1" applyFill="1" applyBorder="1"/>
    <xf numFmtId="0" fontId="17" fillId="3" borderId="8" xfId="0" applyFont="1" applyFill="1" applyBorder="1"/>
    <xf numFmtId="0" fontId="17" fillId="0" borderId="8" xfId="0" applyFont="1" applyBorder="1"/>
    <xf numFmtId="2" fontId="18" fillId="3" borderId="8" xfId="0" applyNumberFormat="1" applyFont="1" applyFill="1" applyBorder="1"/>
    <xf numFmtId="0" fontId="18" fillId="2" borderId="8" xfId="0" applyFont="1" applyFill="1" applyBorder="1"/>
    <xf numFmtId="0" fontId="14" fillId="0" borderId="8" xfId="0" applyFont="1" applyBorder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4" fillId="3" borderId="25" xfId="0" applyFont="1" applyFill="1" applyBorder="1"/>
    <xf numFmtId="0" fontId="14" fillId="3" borderId="26" xfId="0" applyFont="1" applyFill="1" applyBorder="1"/>
    <xf numFmtId="0" fontId="13" fillId="3" borderId="26" xfId="0" applyFont="1" applyFill="1" applyBorder="1"/>
    <xf numFmtId="0" fontId="18" fillId="3" borderId="26" xfId="0" applyFont="1" applyFill="1" applyBorder="1"/>
    <xf numFmtId="0" fontId="17" fillId="3" borderId="26" xfId="0" applyFont="1" applyFill="1" applyBorder="1"/>
    <xf numFmtId="0" fontId="16" fillId="3" borderId="26" xfId="0" applyFont="1" applyFill="1" applyBorder="1"/>
    <xf numFmtId="0" fontId="16" fillId="3" borderId="27" xfId="0" applyFont="1" applyFill="1" applyBorder="1"/>
    <xf numFmtId="2" fontId="15" fillId="3" borderId="28" xfId="0" applyNumberFormat="1" applyFont="1" applyFill="1" applyBorder="1"/>
    <xf numFmtId="2" fontId="15" fillId="3" borderId="29" xfId="0" applyNumberFormat="1" applyFont="1" applyFill="1" applyBorder="1"/>
    <xf numFmtId="2" fontId="15" fillId="3" borderId="32" xfId="0" applyNumberFormat="1" applyFont="1" applyFill="1" applyBorder="1"/>
    <xf numFmtId="2" fontId="6" fillId="2" borderId="8" xfId="0" applyNumberFormat="1" applyFont="1" applyFill="1" applyBorder="1" applyAlignment="1">
      <alignment horizontal="right" vertical="center"/>
    </xf>
    <xf numFmtId="0" fontId="14" fillId="2" borderId="31" xfId="0" applyFont="1" applyFill="1" applyBorder="1"/>
    <xf numFmtId="0" fontId="18" fillId="3" borderId="29" xfId="0" applyFont="1" applyFill="1" applyBorder="1"/>
    <xf numFmtId="0" fontId="18" fillId="3" borderId="30" xfId="0" applyFont="1" applyFill="1" applyBorder="1"/>
    <xf numFmtId="2" fontId="6" fillId="2" borderId="33" xfId="0" applyNumberFormat="1" applyFont="1" applyFill="1" applyBorder="1" applyAlignment="1">
      <alignment horizontal="right" vertical="center"/>
    </xf>
    <xf numFmtId="0" fontId="13" fillId="2" borderId="31" xfId="0" applyFont="1" applyFill="1" applyBorder="1"/>
    <xf numFmtId="3" fontId="21" fillId="2" borderId="8" xfId="0" applyNumberFormat="1" applyFont="1" applyFill="1" applyBorder="1"/>
    <xf numFmtId="3" fontId="14" fillId="2" borderId="8" xfId="0" applyNumberFormat="1" applyFont="1" applyFill="1" applyBorder="1"/>
    <xf numFmtId="3" fontId="14" fillId="3" borderId="8" xfId="0" applyNumberFormat="1" applyFont="1" applyFill="1" applyBorder="1"/>
    <xf numFmtId="3" fontId="21" fillId="2" borderId="31" xfId="0" applyNumberFormat="1" applyFont="1" applyFill="1" applyBorder="1"/>
    <xf numFmtId="3" fontId="14" fillId="2" borderId="31" xfId="0" applyNumberFormat="1" applyFont="1" applyFill="1" applyBorder="1"/>
    <xf numFmtId="3" fontId="21" fillId="3" borderId="8" xfId="0" applyNumberFormat="1" applyFont="1" applyFill="1" applyBorder="1"/>
    <xf numFmtId="3" fontId="14" fillId="2" borderId="9" xfId="0" applyNumberFormat="1" applyFont="1" applyFill="1" applyBorder="1"/>
    <xf numFmtId="3" fontId="16" fillId="3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20" fillId="2" borderId="31" xfId="0" applyNumberFormat="1" applyFont="1" applyFill="1" applyBorder="1"/>
    <xf numFmtId="3" fontId="20" fillId="0" borderId="8" xfId="0" applyNumberFormat="1" applyFont="1" applyBorder="1"/>
    <xf numFmtId="3" fontId="17" fillId="0" borderId="8" xfId="0" applyNumberFormat="1" applyFont="1" applyBorder="1"/>
    <xf numFmtId="3" fontId="5" fillId="2" borderId="8" xfId="0" applyNumberFormat="1" applyFont="1" applyFill="1" applyBorder="1"/>
    <xf numFmtId="3" fontId="21" fillId="2" borderId="9" xfId="0" applyNumberFormat="1" applyFont="1" applyFill="1" applyBorder="1"/>
    <xf numFmtId="3" fontId="21" fillId="3" borderId="0" xfId="0" applyNumberFormat="1" applyFont="1" applyFill="1"/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220344" cy="905858"/>
    <xdr:sp macro="" textlink="">
      <xdr:nvSpPr>
        <xdr:cNvPr id="3" name="TextBox 2"/>
        <xdr:cNvSpPr txBox="1"/>
      </xdr:nvSpPr>
      <xdr:spPr>
        <a:xfrm>
          <a:off x="1824404" y="0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120" y="6492240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105025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103120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="125" zoomScaleNormal="125" workbookViewId="0">
      <selection activeCell="A39" sqref="A39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>
      <c r="K3" s="17" t="s">
        <v>14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26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26">
      <c r="A9" s="80" t="s">
        <v>21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26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6" ht="13.5" thickBot="1"/>
    <row r="12" spans="1:26" ht="25.5" customHeight="1">
      <c r="A12" s="9" t="s">
        <v>1</v>
      </c>
      <c r="B12" s="77" t="s">
        <v>17</v>
      </c>
      <c r="C12" s="78"/>
      <c r="D12" s="79"/>
      <c r="E12" s="77" t="s">
        <v>18</v>
      </c>
      <c r="F12" s="78"/>
      <c r="G12" s="79"/>
      <c r="H12" s="77" t="s">
        <v>13</v>
      </c>
      <c r="I12" s="78"/>
      <c r="J12" s="79"/>
      <c r="K12" s="77" t="s">
        <v>15</v>
      </c>
      <c r="L12" s="78"/>
      <c r="M12" s="79"/>
      <c r="N12" s="82" t="s">
        <v>16</v>
      </c>
      <c r="O12" s="78"/>
      <c r="P12" s="79"/>
    </row>
    <row r="13" spans="1:26">
      <c r="A13" s="72"/>
      <c r="B13" s="69">
        <v>2012</v>
      </c>
      <c r="C13" s="67">
        <v>2013</v>
      </c>
      <c r="D13" s="74" t="s">
        <v>5</v>
      </c>
      <c r="E13" s="69">
        <v>2012</v>
      </c>
      <c r="F13" s="67">
        <v>2013</v>
      </c>
      <c r="G13" s="83" t="s">
        <v>5</v>
      </c>
      <c r="H13" s="69">
        <v>2012</v>
      </c>
      <c r="I13" s="67">
        <v>2013</v>
      </c>
      <c r="J13" s="74" t="s">
        <v>5</v>
      </c>
      <c r="K13" s="69">
        <v>2012</v>
      </c>
      <c r="L13" s="67">
        <v>2013</v>
      </c>
      <c r="M13" s="83" t="s">
        <v>5</v>
      </c>
      <c r="N13" s="69">
        <v>2012</v>
      </c>
      <c r="O13" s="67">
        <v>2013</v>
      </c>
      <c r="P13" s="74" t="s">
        <v>5</v>
      </c>
    </row>
    <row r="14" spans="1:26" ht="13.5" thickBot="1">
      <c r="A14" s="73"/>
      <c r="B14" s="70"/>
      <c r="C14" s="68"/>
      <c r="D14" s="75"/>
      <c r="E14" s="70"/>
      <c r="F14" s="68"/>
      <c r="G14" s="84"/>
      <c r="H14" s="70"/>
      <c r="I14" s="68"/>
      <c r="J14" s="75"/>
      <c r="K14" s="70"/>
      <c r="L14" s="68"/>
      <c r="M14" s="84"/>
      <c r="N14" s="70"/>
      <c r="O14" s="68"/>
      <c r="P14" s="75"/>
    </row>
    <row r="15" spans="1:26" ht="13.5" thickTop="1">
      <c r="A15" s="10" t="s">
        <v>6</v>
      </c>
      <c r="B15" s="51">
        <v>2800</v>
      </c>
      <c r="C15" s="52">
        <v>2683</v>
      </c>
      <c r="D15" s="49">
        <f>((C15-B15)/B15)*100</f>
        <v>-4.1785714285714288</v>
      </c>
      <c r="E15" s="51">
        <v>143653</v>
      </c>
      <c r="F15" s="52">
        <v>147402</v>
      </c>
      <c r="G15" s="49">
        <f>((F15-E15)/E15)*100</f>
        <v>2.6097610213500588</v>
      </c>
      <c r="H15" s="51">
        <v>111</v>
      </c>
      <c r="I15" s="52">
        <v>0</v>
      </c>
      <c r="J15" s="49">
        <f>((I15-H15)/H15)*100</f>
        <v>-100</v>
      </c>
      <c r="K15" s="51">
        <v>430042</v>
      </c>
      <c r="L15" s="52">
        <v>428800</v>
      </c>
      <c r="M15" s="49">
        <f>((L15-K15)/K15)*100</f>
        <v>-0.28880900005115778</v>
      </c>
      <c r="N15" s="65">
        <v>131682</v>
      </c>
      <c r="O15" s="57">
        <v>173173</v>
      </c>
      <c r="P15" s="49">
        <f>((O15-N15)/N15)*100</f>
        <v>31.508482556461782</v>
      </c>
    </row>
    <row r="16" spans="1:26">
      <c r="A16" s="11"/>
      <c r="B16" s="56"/>
      <c r="C16" s="53"/>
      <c r="D16" s="43"/>
      <c r="E16" s="56"/>
      <c r="F16" s="53"/>
      <c r="G16" s="21"/>
      <c r="H16" s="56"/>
      <c r="I16" s="53"/>
      <c r="J16" s="21"/>
      <c r="K16" s="56"/>
      <c r="L16" s="53"/>
      <c r="M16" s="21"/>
      <c r="N16" s="56"/>
      <c r="O16" s="58"/>
      <c r="P16" s="22"/>
    </row>
    <row r="17" spans="1:16">
      <c r="A17" s="12" t="s">
        <v>7</v>
      </c>
      <c r="B17" s="51">
        <v>484</v>
      </c>
      <c r="C17" s="52">
        <v>454</v>
      </c>
      <c r="D17" s="45">
        <f>((C17-B17)/B17)*100</f>
        <v>-6.1983471074380168</v>
      </c>
      <c r="E17" s="51">
        <v>28755</v>
      </c>
      <c r="F17" s="52">
        <v>27359</v>
      </c>
      <c r="G17" s="45">
        <f>((F17-E17)/E17)*100</f>
        <v>-4.8548078595026949</v>
      </c>
      <c r="H17" s="51">
        <v>971</v>
      </c>
      <c r="I17" s="52">
        <v>729</v>
      </c>
      <c r="J17" s="45">
        <f>((I17-H17)/H17)*100</f>
        <v>-24.922760041194643</v>
      </c>
      <c r="K17" s="51">
        <v>51006</v>
      </c>
      <c r="L17" s="52">
        <v>25189</v>
      </c>
      <c r="M17" s="45">
        <f>((L17-K17)/K17)*100</f>
        <v>-50.615613849351057</v>
      </c>
      <c r="N17" s="65">
        <v>662</v>
      </c>
      <c r="O17" s="57">
        <v>42</v>
      </c>
      <c r="P17" s="45">
        <f>((O17-N17)/N17)*100</f>
        <v>-93.65558912386706</v>
      </c>
    </row>
    <row r="18" spans="1:16">
      <c r="A18" s="11"/>
      <c r="B18" s="56"/>
      <c r="C18" s="53"/>
      <c r="D18" s="44"/>
      <c r="E18" s="56"/>
      <c r="F18" s="53"/>
      <c r="G18" s="21"/>
      <c r="H18" s="56"/>
      <c r="I18" s="53"/>
      <c r="J18" s="21"/>
      <c r="K18" s="56"/>
      <c r="L18" s="53"/>
      <c r="M18" s="21"/>
      <c r="N18" s="66"/>
      <c r="O18" s="58"/>
      <c r="P18" s="23"/>
    </row>
    <row r="19" spans="1:16">
      <c r="A19" s="12" t="s">
        <v>8</v>
      </c>
      <c r="B19" s="51">
        <v>310</v>
      </c>
      <c r="C19" s="52">
        <v>286</v>
      </c>
      <c r="D19" s="45">
        <f>((C19-B19)/B19)*100</f>
        <v>-7.741935483870968</v>
      </c>
      <c r="E19" s="51">
        <v>19507</v>
      </c>
      <c r="F19" s="52">
        <v>16979</v>
      </c>
      <c r="G19" s="45">
        <f>((F19-E19)/E19)*100</f>
        <v>-12.959450453683294</v>
      </c>
      <c r="H19" s="51">
        <v>414</v>
      </c>
      <c r="I19" s="52">
        <v>660</v>
      </c>
      <c r="J19" s="45">
        <f>((I19-H19)/H19)*100</f>
        <v>59.420289855072461</v>
      </c>
      <c r="K19" s="51">
        <v>22882</v>
      </c>
      <c r="L19" s="52">
        <v>22745</v>
      </c>
      <c r="M19" s="45">
        <f>((L19-K19)/K19)*100</f>
        <v>-0.59872388777204799</v>
      </c>
      <c r="N19" s="51"/>
      <c r="O19" s="59"/>
      <c r="P19" s="24"/>
    </row>
    <row r="20" spans="1:16">
      <c r="A20" s="11"/>
      <c r="B20" s="56"/>
      <c r="C20" s="53"/>
      <c r="D20" s="44"/>
      <c r="E20" s="56"/>
      <c r="F20" s="53"/>
      <c r="G20" s="21"/>
      <c r="H20" s="56"/>
      <c r="I20" s="53"/>
      <c r="J20" s="21"/>
      <c r="K20" s="56"/>
      <c r="L20" s="53"/>
      <c r="M20" s="21"/>
      <c r="N20" s="56"/>
      <c r="O20" s="60"/>
      <c r="P20" s="22"/>
    </row>
    <row r="21" spans="1:16">
      <c r="A21" s="12" t="s">
        <v>9</v>
      </c>
      <c r="B21" s="51">
        <v>174</v>
      </c>
      <c r="C21" s="52">
        <v>189</v>
      </c>
      <c r="D21" s="45">
        <f>((C21-B21)/B21)*100</f>
        <v>8.6206896551724146</v>
      </c>
      <c r="E21" s="51">
        <v>964</v>
      </c>
      <c r="F21" s="52">
        <v>837</v>
      </c>
      <c r="G21" s="45">
        <f>((F21-E21)/E21)*100</f>
        <v>-13.174273858921163</v>
      </c>
      <c r="H21" s="51">
        <v>4</v>
      </c>
      <c r="I21" s="52">
        <v>122</v>
      </c>
      <c r="J21" s="45">
        <f>((I21-H21)/H21)*100</f>
        <v>2950</v>
      </c>
      <c r="K21" s="51">
        <v>491</v>
      </c>
      <c r="L21" s="52">
        <v>235</v>
      </c>
      <c r="M21" s="45">
        <f>((L21-K21)/K21)*100</f>
        <v>-52.138492871690424</v>
      </c>
      <c r="N21" s="51">
        <v>66</v>
      </c>
      <c r="O21" s="52">
        <v>1</v>
      </c>
      <c r="P21" s="24"/>
    </row>
    <row r="22" spans="1:16">
      <c r="A22" s="11"/>
      <c r="B22" s="56"/>
      <c r="C22" s="53"/>
      <c r="D22" s="44"/>
      <c r="E22" s="56"/>
      <c r="F22" s="53"/>
      <c r="G22" s="21"/>
      <c r="H22" s="56"/>
      <c r="I22" s="53"/>
      <c r="J22" s="21"/>
      <c r="K22" s="56"/>
      <c r="L22" s="53"/>
      <c r="M22" s="21"/>
      <c r="N22" s="62"/>
      <c r="O22" s="63"/>
      <c r="P22" s="23"/>
    </row>
    <row r="23" spans="1:16">
      <c r="A23" s="12" t="s">
        <v>10</v>
      </c>
      <c r="B23" s="51">
        <v>156</v>
      </c>
      <c r="C23" s="52">
        <v>130</v>
      </c>
      <c r="D23" s="45">
        <f>((C23-B23)/B23)*100</f>
        <v>-16.666666666666664</v>
      </c>
      <c r="E23" s="51">
        <v>1686</v>
      </c>
      <c r="F23" s="52">
        <v>1388</v>
      </c>
      <c r="G23" s="45">
        <f>((F23-E23)/E23)*100</f>
        <v>-17.674970344009491</v>
      </c>
      <c r="H23" s="51">
        <v>690</v>
      </c>
      <c r="I23" s="52">
        <v>585</v>
      </c>
      <c r="J23" s="45">
        <f>((I23-H23)/H23)*100</f>
        <v>-15.217391304347828</v>
      </c>
      <c r="K23" s="51">
        <v>0</v>
      </c>
      <c r="L23" s="52">
        <v>0</v>
      </c>
      <c r="M23" s="45"/>
      <c r="N23" s="61"/>
      <c r="O23" s="64"/>
      <c r="P23" s="24"/>
    </row>
    <row r="24" spans="1:16">
      <c r="A24" s="11"/>
      <c r="B24" s="56"/>
      <c r="C24" s="53"/>
      <c r="D24" s="44"/>
      <c r="E24" s="56"/>
      <c r="F24" s="53"/>
      <c r="G24" s="21"/>
      <c r="H24" s="56"/>
      <c r="I24" s="53"/>
      <c r="J24" s="28"/>
      <c r="K24" s="56"/>
      <c r="L24" s="53"/>
      <c r="M24" s="21"/>
      <c r="N24" s="22"/>
      <c r="O24" s="26"/>
      <c r="P24" s="22"/>
    </row>
    <row r="25" spans="1:16">
      <c r="A25" s="12" t="s">
        <v>11</v>
      </c>
      <c r="B25" s="51">
        <v>64</v>
      </c>
      <c r="C25" s="52">
        <v>107</v>
      </c>
      <c r="D25" s="45">
        <f>((C25-B25)/B25)*100</f>
        <v>67.1875</v>
      </c>
      <c r="E25" s="51">
        <v>36</v>
      </c>
      <c r="F25" s="52">
        <v>132</v>
      </c>
      <c r="G25" s="45">
        <f>((F25-E25)/E25)*100</f>
        <v>266.66666666666663</v>
      </c>
      <c r="H25" s="51">
        <v>0</v>
      </c>
      <c r="I25" s="52">
        <v>2</v>
      </c>
      <c r="J25" s="45"/>
      <c r="K25" s="54"/>
      <c r="L25" s="52"/>
      <c r="M25" s="19"/>
      <c r="N25" s="24"/>
      <c r="O25" s="25"/>
      <c r="P25" s="24"/>
    </row>
    <row r="26" spans="1:16">
      <c r="A26" s="11"/>
      <c r="B26" s="56"/>
      <c r="C26" s="53"/>
      <c r="D26" s="44"/>
      <c r="E26" s="56"/>
      <c r="F26" s="53"/>
      <c r="G26" s="21"/>
      <c r="H26" s="56"/>
      <c r="I26" s="53"/>
      <c r="J26" s="28"/>
      <c r="K26" s="56"/>
      <c r="L26" s="53"/>
      <c r="M26" s="20"/>
      <c r="N26" s="22"/>
      <c r="O26" s="26"/>
      <c r="P26" s="23"/>
    </row>
    <row r="27" spans="1:16">
      <c r="A27" s="12" t="s">
        <v>12</v>
      </c>
      <c r="B27" s="51">
        <v>48</v>
      </c>
      <c r="C27" s="52">
        <v>61</v>
      </c>
      <c r="D27" s="45">
        <f>((C27-B27)/B27)*100</f>
        <v>27.083333333333332</v>
      </c>
      <c r="E27" s="51">
        <v>36</v>
      </c>
      <c r="F27" s="52">
        <v>426</v>
      </c>
      <c r="G27" s="45">
        <f>((F27-E27)/E27)*100</f>
        <v>1083.3333333333335</v>
      </c>
      <c r="H27" s="51">
        <v>1</v>
      </c>
      <c r="I27" s="52"/>
      <c r="J27" s="45">
        <f>((I27-H27)/H27)*100</f>
        <v>-100</v>
      </c>
      <c r="K27" s="55"/>
      <c r="L27" s="52"/>
      <c r="M27" s="18"/>
      <c r="N27" s="24"/>
      <c r="O27" s="25"/>
      <c r="P27" s="24"/>
    </row>
    <row r="28" spans="1:16">
      <c r="A28" s="11"/>
      <c r="B28" s="56"/>
      <c r="C28" s="53"/>
      <c r="D28" s="44"/>
      <c r="E28" s="56"/>
      <c r="F28" s="53"/>
      <c r="G28" s="21"/>
      <c r="H28" s="56"/>
      <c r="I28" s="53"/>
      <c r="J28" s="47"/>
      <c r="K28" s="20"/>
      <c r="L28" s="20"/>
      <c r="M28" s="20"/>
      <c r="N28" s="22"/>
      <c r="O28" s="26"/>
      <c r="P28" s="22"/>
    </row>
    <row r="29" spans="1:16">
      <c r="A29" s="12" t="s">
        <v>2</v>
      </c>
      <c r="B29" s="51">
        <v>2</v>
      </c>
      <c r="C29" s="52">
        <v>4</v>
      </c>
      <c r="D29" s="45">
        <f>((C29-B29)/B29)*100</f>
        <v>100</v>
      </c>
      <c r="E29" s="51">
        <v>16</v>
      </c>
      <c r="F29" s="52">
        <v>16</v>
      </c>
      <c r="G29" s="45">
        <f>((F29-E29)/E29)*100</f>
        <v>0</v>
      </c>
      <c r="H29" s="54"/>
      <c r="I29" s="52"/>
      <c r="J29" s="45"/>
      <c r="K29" s="46"/>
      <c r="L29" s="18"/>
      <c r="M29" s="18"/>
      <c r="N29" s="24"/>
      <c r="O29" s="25"/>
      <c r="P29" s="24"/>
    </row>
    <row r="30" spans="1:16">
      <c r="A30" s="11"/>
      <c r="B30" s="56"/>
      <c r="C30" s="53"/>
      <c r="D30" s="44"/>
      <c r="E30" s="56"/>
      <c r="F30" s="53"/>
      <c r="G30" s="21"/>
      <c r="H30" s="20"/>
      <c r="I30" s="20"/>
      <c r="J30" s="48"/>
      <c r="K30" s="30"/>
      <c r="L30" s="30"/>
      <c r="M30" s="30"/>
      <c r="N30" s="23"/>
      <c r="O30" s="27"/>
      <c r="P30" s="23"/>
    </row>
    <row r="31" spans="1:16">
      <c r="A31" s="12" t="s">
        <v>4</v>
      </c>
      <c r="B31" s="51">
        <v>117</v>
      </c>
      <c r="C31" s="52">
        <v>40</v>
      </c>
      <c r="D31" s="45">
        <f>((C31-B31)/B31)*100</f>
        <v>-65.811965811965806</v>
      </c>
      <c r="E31" s="51">
        <v>110</v>
      </c>
      <c r="F31" s="52">
        <v>45</v>
      </c>
      <c r="G31" s="45">
        <f>((F31-E31)/E31)*100</f>
        <v>-59.090909090909093</v>
      </c>
      <c r="H31" s="50"/>
      <c r="I31" s="18"/>
      <c r="J31" s="29"/>
      <c r="K31" s="25"/>
      <c r="L31" s="18"/>
      <c r="M31" s="18"/>
      <c r="N31" s="24"/>
      <c r="O31" s="25"/>
      <c r="P31" s="24"/>
    </row>
    <row r="32" spans="1:16" ht="13.5" thickBot="1">
      <c r="A32" s="13"/>
      <c r="B32" s="35"/>
      <c r="C32" s="36"/>
      <c r="D32" s="42"/>
      <c r="E32" s="37"/>
      <c r="F32" s="36"/>
      <c r="G32" s="36"/>
      <c r="H32" s="36"/>
      <c r="I32" s="36"/>
      <c r="J32" s="38"/>
      <c r="K32" s="39"/>
      <c r="L32" s="36"/>
      <c r="M32" s="36"/>
      <c r="N32" s="40"/>
      <c r="O32" s="39"/>
      <c r="P32" s="41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3</v>
      </c>
      <c r="B34" s="34">
        <f>SUM(B15:B33)</f>
        <v>4155</v>
      </c>
      <c r="C34" s="31">
        <f>SUM(C15:C31)</f>
        <v>3954</v>
      </c>
      <c r="D34" s="32">
        <f>((C34-B34)/B34)*100</f>
        <v>-4.837545126353791</v>
      </c>
      <c r="E34" s="34">
        <f>SUM(E15:E31)</f>
        <v>194763</v>
      </c>
      <c r="F34" s="31">
        <f>SUM(F15:F31)</f>
        <v>194584</v>
      </c>
      <c r="G34" s="32">
        <f>((F34-E34)/E34)*100</f>
        <v>-9.1906573630515034E-2</v>
      </c>
      <c r="H34" s="34">
        <f>SUM(H15:H31)</f>
        <v>2191</v>
      </c>
      <c r="I34" s="31">
        <f>SUM(I15:I31)</f>
        <v>2098</v>
      </c>
      <c r="J34" s="32">
        <f>((I34-H34)/H34)*100</f>
        <v>-4.2446371519853949</v>
      </c>
      <c r="K34" s="33">
        <f>SUM(K15:K31)</f>
        <v>504421</v>
      </c>
      <c r="L34" s="31">
        <f>SUM(L15:L31)</f>
        <v>476969</v>
      </c>
      <c r="M34" s="32">
        <f>((L34-K34)/K34)*100</f>
        <v>-5.4422793658471793</v>
      </c>
      <c r="N34" s="34">
        <f>SUM(N15:N31)</f>
        <v>132410</v>
      </c>
      <c r="O34" s="31">
        <f>SUM(O15:O32)</f>
        <v>173216</v>
      </c>
      <c r="P34" s="32">
        <f>((O34-N34)/N34)*100</f>
        <v>30.8179140548297</v>
      </c>
    </row>
    <row r="35" spans="1:16">
      <c r="M35" s="1"/>
    </row>
    <row r="36" spans="1:16">
      <c r="A36" t="s">
        <v>19</v>
      </c>
      <c r="M36" s="1"/>
    </row>
    <row r="37" spans="1:16">
      <c r="A37" t="s">
        <v>20</v>
      </c>
      <c r="M37" s="1"/>
    </row>
    <row r="38" spans="1:16">
      <c r="A38" s="85" t="s">
        <v>22</v>
      </c>
      <c r="B38" s="85"/>
      <c r="C38" s="85"/>
      <c r="D38" s="85"/>
      <c r="E38" s="85"/>
      <c r="F38" s="85"/>
    </row>
  </sheetData>
  <mergeCells count="24">
    <mergeCell ref="C13:C14"/>
    <mergeCell ref="F13:F14"/>
    <mergeCell ref="B13:B14"/>
    <mergeCell ref="I13:I14"/>
    <mergeCell ref="D13:D14"/>
    <mergeCell ref="M13:M14"/>
    <mergeCell ref="P13:P14"/>
    <mergeCell ref="G13:G14"/>
    <mergeCell ref="E13:E14"/>
    <mergeCell ref="H13:H14"/>
    <mergeCell ref="K13:K14"/>
    <mergeCell ref="K2:Z2"/>
    <mergeCell ref="E12:G12"/>
    <mergeCell ref="H12:J12"/>
    <mergeCell ref="K12:M12"/>
    <mergeCell ref="A8:P8"/>
    <mergeCell ref="A9:P9"/>
    <mergeCell ref="B12:D12"/>
    <mergeCell ref="N12:P12"/>
    <mergeCell ref="O13:O14"/>
    <mergeCell ref="N13:N14"/>
    <mergeCell ref="L13:L14"/>
    <mergeCell ref="A13:A14"/>
    <mergeCell ref="J13:J14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2009-08-19T17:03:51Z</cp:lastPrinted>
  <dcterms:created xsi:type="dcterms:W3CDTF">2006-06-06T13:31:07Z</dcterms:created>
  <dcterms:modified xsi:type="dcterms:W3CDTF">2014-02-10T10:09:16Z</dcterms:modified>
</cp:coreProperties>
</file>