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22" i="1"/>
  <c r="P20" l="1"/>
  <c r="P16" l="1"/>
  <c r="P14"/>
  <c r="M20"/>
  <c r="M18"/>
  <c r="M16"/>
  <c r="M14"/>
  <c r="J22"/>
  <c r="J18"/>
  <c r="J16"/>
  <c r="J14"/>
  <c r="G30"/>
  <c r="G28"/>
  <c r="G26"/>
  <c r="G24"/>
  <c r="G22"/>
  <c r="G20"/>
  <c r="G18"/>
  <c r="G16"/>
  <c r="G14"/>
  <c r="D30"/>
  <c r="D14"/>
  <c r="D16"/>
  <c r="D18"/>
  <c r="D20"/>
  <c r="D22"/>
  <c r="D24"/>
  <c r="D26"/>
  <c r="D28"/>
  <c r="B33" l="1"/>
  <c r="K33" l="1"/>
  <c r="L33"/>
  <c r="F33"/>
  <c r="C33"/>
  <c r="D33" s="1"/>
  <c r="O33"/>
  <c r="N33"/>
  <c r="I33"/>
  <c r="H33"/>
  <c r="E33"/>
  <c r="P33" l="1"/>
  <c r="J33"/>
  <c r="G33"/>
  <c r="M33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<sst xmlns="http://schemas.openxmlformats.org/spreadsheetml/2006/main" count="27" uniqueCount="23">
  <si>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</si>
  <si>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</si>
  <si>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</si>
  <si>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</si>
  <si>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</si>
  <si>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</si>
  <si>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</si>
  <si>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</si>
  <si>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</si>
  <si>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</si>
  <si>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</si>
  <si>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</si>
  <si>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</si>
  <si>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</si>
  <si>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 xml:space="preserve"> </t>
  </si>
  <si>
    <t>PREVEZENO ROBE (kg)</t>
  </si>
  <si>
    <t>PREVEZENO POŠTE (kg)</t>
  </si>
  <si>
    <t>OPERACIJE ZRAKOPLOVA*</t>
  </si>
  <si>
    <t>PREVEZENO PUTNIKA**</t>
  </si>
  <si>
    <t>* operacija zrakoplova = slijetanje ili polijetanje</t>
  </si>
  <si>
    <t>**putnici = putnici u odlasku + putnici u dolasku</t>
  </si>
  <si>
    <r>
      <t xml:space="preserve">STUDENI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</si>
  <si>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t>* Službene statističke podatke objavljuje Državni zavod za statistiku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</si>
</sst>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3" fontId="20" fillId="2" borderId="8" xfId="0" applyNumberFormat="1" applyFont="1" applyFill="1" applyBorder="1"/>
    <xf numFmtId="3" fontId="14" fillId="2" borderId="8" xfId="0" applyNumberFormat="1" applyFont="1" applyFill="1" applyBorder="1"/>
    <xf numFmtId="3" fontId="14" fillId="2" borderId="9" xfId="0" applyNumberFormat="1" applyFont="1" applyFill="1" applyBorder="1"/>
    <xf numFmtId="3" fontId="20" fillId="3" borderId="8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16" fillId="3" borderId="8" xfId="0" applyNumberFormat="1" applyFont="1" applyFill="1" applyBorder="1"/>
    <xf numFmtId="3" fontId="16" fillId="0" borderId="8" xfId="0" applyNumberFormat="1" applyFont="1" applyBorder="1"/>
    <xf numFmtId="3" fontId="6" fillId="2" borderId="8" xfId="0" applyNumberFormat="1" applyFont="1" applyFill="1" applyBorder="1" applyAlignment="1">
      <alignment horizontal="right" vertical="center"/>
    </xf>
    <xf numFmtId="3" fontId="17" fillId="2" borderId="8" xfId="0" applyNumberFormat="1" applyFont="1" applyFill="1" applyBorder="1"/>
    <xf numFmtId="3" fontId="16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5" fillId="2" borderId="8" xfId="0" applyNumberFormat="1" applyFont="1" applyFill="1" applyBorder="1"/>
    <xf numFmtId="3" fontId="15" fillId="2" borderId="8" xfId="0" applyNumberFormat="1" applyFont="1" applyFill="1" applyBorder="1"/>
    <xf numFmtId="3" fontId="18" fillId="3" borderId="28" xfId="0" applyNumberFormat="1" applyFont="1" applyFill="1" applyBorder="1"/>
    <xf numFmtId="3" fontId="14" fillId="2" borderId="30" xfId="0" applyNumberFormat="1" applyFont="1" applyFill="1" applyBorder="1"/>
    <xf numFmtId="3" fontId="18" fillId="3" borderId="29" xfId="0" applyNumberFormat="1" applyFont="1" applyFill="1" applyBorder="1"/>
    <xf numFmtId="3" fontId="14" fillId="0" borderId="8" xfId="0" applyNumberFormat="1" applyFont="1" applyBorder="1"/>
    <xf numFmtId="3" fontId="13" fillId="2" borderId="8" xfId="0" applyNumberFormat="1" applyFont="1" applyFill="1" applyBorder="1"/>
    <xf numFmtId="3" fontId="18" fillId="2" borderId="8" xfId="0" applyNumberFormat="1" applyFont="1" applyFill="1" applyBorder="1"/>
    <xf numFmtId="3" fontId="14" fillId="3" borderId="25" xfId="0" applyNumberFormat="1" applyFont="1" applyFill="1" applyBorder="1"/>
    <xf numFmtId="3" fontId="14" fillId="3" borderId="26" xfId="0" applyNumberFormat="1" applyFont="1" applyFill="1" applyBorder="1"/>
    <xf numFmtId="3" fontId="15" fillId="3" borderId="27" xfId="0" applyNumberFormat="1" applyFont="1" applyFill="1" applyBorder="1"/>
    <xf numFmtId="3" fontId="13" fillId="3" borderId="26" xfId="0" applyNumberFormat="1" applyFont="1" applyFill="1" applyBorder="1"/>
    <xf numFmtId="3" fontId="18" fillId="3" borderId="26" xfId="0" applyNumberFormat="1" applyFont="1" applyFill="1" applyBorder="1"/>
    <xf numFmtId="3" fontId="17" fillId="3" borderId="26" xfId="0" applyNumberFormat="1" applyFont="1" applyFill="1" applyBorder="1"/>
    <xf numFmtId="3" fontId="16" fillId="3" borderId="26" xfId="0" applyNumberFormat="1" applyFont="1" applyFill="1" applyBorder="1"/>
    <xf numFmtId="4" fontId="15" fillId="3" borderId="28" xfId="0" applyNumberFormat="1" applyFont="1" applyFill="1" applyBorder="1"/>
    <xf numFmtId="4" fontId="15" fillId="3" borderId="31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4" fontId="6" fillId="2" borderId="32" xfId="0" applyNumberFormat="1" applyFont="1" applyFill="1" applyBorder="1" applyAlignment="1">
      <alignment horizontal="right" vertical="center"/>
    </xf>
    <xf numFmtId="4" fontId="6" fillId="2" borderId="34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408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37</xdr:row>
      <xdr:rowOff>0</xdr:rowOff>
    </xdr:from>
    <xdr:to>
      <xdr:col>2</xdr:col>
      <xdr:colOff>504825</xdr:colOff>
      <xdr:row>37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37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5025" y="6315075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"/>
  <sheetViews>
    <sheetView tabSelected="1" zoomScaleNormal="100" workbookViewId="0">
      <selection activeCell="H36" sqref="H36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>
      <c r="K3" s="15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8" spans="1:26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26">
      <c r="A9" s="69" t="s">
        <v>21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26" ht="13.5" thickBot="1"/>
    <row r="11" spans="1:26" ht="25.5" customHeight="1">
      <c r="A11" s="7" t="s">
        <v>1</v>
      </c>
      <c r="B11" s="67" t="s">
        <v>17</v>
      </c>
      <c r="C11" s="56"/>
      <c r="D11" s="57"/>
      <c r="E11" s="67" t="s">
        <v>18</v>
      </c>
      <c r="F11" s="56"/>
      <c r="G11" s="57"/>
      <c r="H11" s="67" t="s">
        <v>13</v>
      </c>
      <c r="I11" s="56"/>
      <c r="J11" s="57"/>
      <c r="K11" s="67" t="s">
        <v>15</v>
      </c>
      <c r="L11" s="56"/>
      <c r="M11" s="57"/>
      <c r="N11" s="55" t="s">
        <v>16</v>
      </c>
      <c r="O11" s="56"/>
      <c r="P11" s="57"/>
    </row>
    <row r="12" spans="1:26">
      <c r="A12" s="71"/>
      <c r="B12" s="60">
        <v>2013</v>
      </c>
      <c r="C12" s="58">
        <v>2014</v>
      </c>
      <c r="D12" s="62" t="s">
        <v>5</v>
      </c>
      <c r="E12" s="60">
        <v>2013</v>
      </c>
      <c r="F12" s="58">
        <v>2014</v>
      </c>
      <c r="G12" s="64" t="s">
        <v>5</v>
      </c>
      <c r="H12" s="60">
        <v>2013</v>
      </c>
      <c r="I12" s="58">
        <v>2014</v>
      </c>
      <c r="J12" s="62" t="s">
        <v>5</v>
      </c>
      <c r="K12" s="60">
        <v>2013</v>
      </c>
      <c r="L12" s="58">
        <v>2014</v>
      </c>
      <c r="M12" s="64" t="s">
        <v>5</v>
      </c>
      <c r="N12" s="60">
        <v>2013</v>
      </c>
      <c r="O12" s="58">
        <v>2014</v>
      </c>
      <c r="P12" s="62" t="s">
        <v>5</v>
      </c>
    </row>
    <row r="13" spans="1:26" ht="5.25" customHeight="1" thickBot="1">
      <c r="A13" s="72"/>
      <c r="B13" s="61"/>
      <c r="C13" s="59"/>
      <c r="D13" s="63"/>
      <c r="E13" s="61"/>
      <c r="F13" s="59"/>
      <c r="G13" s="65"/>
      <c r="H13" s="61"/>
      <c r="I13" s="59"/>
      <c r="J13" s="63"/>
      <c r="K13" s="61"/>
      <c r="L13" s="59"/>
      <c r="M13" s="65"/>
      <c r="N13" s="61"/>
      <c r="O13" s="59"/>
      <c r="P13" s="63"/>
    </row>
    <row r="14" spans="1:26" ht="13.5" thickTop="1">
      <c r="A14" s="8" t="s">
        <v>6</v>
      </c>
      <c r="B14" s="20">
        <v>2591</v>
      </c>
      <c r="C14" s="21">
        <v>2959</v>
      </c>
      <c r="D14" s="52">
        <f>((C14-B14)/B14)*100</f>
        <v>14.203010420686994</v>
      </c>
      <c r="E14" s="20">
        <v>149819</v>
      </c>
      <c r="F14" s="21">
        <v>173027</v>
      </c>
      <c r="G14" s="51">
        <f>((F14-E14)/E14)*100</f>
        <v>15.490692101802841</v>
      </c>
      <c r="H14" s="20">
        <v>147</v>
      </c>
      <c r="I14" s="21">
        <v>391</v>
      </c>
      <c r="J14" s="51">
        <f>((I14-H14)/H14)*100</f>
        <v>165.98639455782313</v>
      </c>
      <c r="K14" s="20">
        <v>560558</v>
      </c>
      <c r="L14" s="21">
        <v>426273</v>
      </c>
      <c r="M14" s="51">
        <f>((L14-K14)/K14)*100</f>
        <v>-23.955594247160864</v>
      </c>
      <c r="N14" s="20">
        <v>138451</v>
      </c>
      <c r="O14" s="22">
        <v>180684</v>
      </c>
      <c r="P14" s="53">
        <f>((O14-N14)/N14)*100</f>
        <v>30.503932799329725</v>
      </c>
    </row>
    <row r="15" spans="1:26">
      <c r="A15" s="9"/>
      <c r="B15" s="23"/>
      <c r="C15" s="24"/>
      <c r="D15" s="48"/>
      <c r="E15" s="23"/>
      <c r="F15" s="24"/>
      <c r="G15" s="48"/>
      <c r="H15" s="23"/>
      <c r="I15" s="24"/>
      <c r="J15" s="48"/>
      <c r="K15" s="23"/>
      <c r="L15" s="24"/>
      <c r="M15" s="48"/>
      <c r="N15" s="23"/>
      <c r="O15" s="26"/>
      <c r="P15" s="48"/>
    </row>
    <row r="16" spans="1:26">
      <c r="A16" s="10" t="s">
        <v>7</v>
      </c>
      <c r="B16" s="20">
        <v>472</v>
      </c>
      <c r="C16" s="21">
        <v>500</v>
      </c>
      <c r="D16" s="50">
        <f>((C16-B16)/B16)*100</f>
        <v>5.9322033898305087</v>
      </c>
      <c r="E16" s="20">
        <v>27972</v>
      </c>
      <c r="F16" s="21">
        <v>27276</v>
      </c>
      <c r="G16" s="50">
        <f>((F16-E16)/E16)*100</f>
        <v>-2.4882024882024885</v>
      </c>
      <c r="H16" s="20">
        <v>932</v>
      </c>
      <c r="I16" s="21">
        <v>936</v>
      </c>
      <c r="J16" s="50">
        <f>((I16-H16)/H16)*100</f>
        <v>0.42918454935622319</v>
      </c>
      <c r="K16" s="20">
        <v>15471</v>
      </c>
      <c r="L16" s="21">
        <v>17444</v>
      </c>
      <c r="M16" s="50">
        <f>((L16-K16)/K16)*100</f>
        <v>12.752892508564411</v>
      </c>
      <c r="N16" s="20">
        <v>20</v>
      </c>
      <c r="O16" s="22">
        <v>30</v>
      </c>
      <c r="P16" s="50">
        <f>((O16-N16)/N16)*100</f>
        <v>50</v>
      </c>
    </row>
    <row r="17" spans="1:16">
      <c r="A17" s="9"/>
      <c r="B17" s="23"/>
      <c r="C17" s="24"/>
      <c r="D17" s="49"/>
      <c r="E17" s="23"/>
      <c r="F17" s="24"/>
      <c r="G17" s="49"/>
      <c r="H17" s="23"/>
      <c r="I17" s="24"/>
      <c r="J17" s="49"/>
      <c r="K17" s="23"/>
      <c r="L17" s="24"/>
      <c r="M17" s="49"/>
      <c r="N17" s="23"/>
      <c r="O17" s="26"/>
      <c r="P17" s="49"/>
    </row>
    <row r="18" spans="1:16">
      <c r="A18" s="10" t="s">
        <v>8</v>
      </c>
      <c r="B18" s="20">
        <v>280</v>
      </c>
      <c r="C18" s="21">
        <v>340</v>
      </c>
      <c r="D18" s="50">
        <f>((C18-B18)/B18)*100</f>
        <v>21.428571428571427</v>
      </c>
      <c r="E18" s="20">
        <v>21752</v>
      </c>
      <c r="F18" s="21">
        <v>20817</v>
      </c>
      <c r="G18" s="50">
        <f>((F18-E18)/E18)*100</f>
        <v>-4.2984553144538431</v>
      </c>
      <c r="H18" s="20">
        <v>350</v>
      </c>
      <c r="I18" s="21">
        <v>568</v>
      </c>
      <c r="J18" s="50">
        <f>((I18-H18)/H18)*100</f>
        <v>62.285714285714292</v>
      </c>
      <c r="K18" s="20">
        <v>18359</v>
      </c>
      <c r="L18" s="21">
        <v>19879</v>
      </c>
      <c r="M18" s="50">
        <f>((L18-K18)/K18)*100</f>
        <v>8.2793180456451871</v>
      </c>
      <c r="N18" s="20"/>
      <c r="O18" s="29"/>
      <c r="P18" s="30"/>
    </row>
    <row r="19" spans="1:16">
      <c r="A19" s="9"/>
      <c r="B19" s="23"/>
      <c r="C19" s="24"/>
      <c r="D19" s="49"/>
      <c r="E19" s="23"/>
      <c r="F19" s="24"/>
      <c r="G19" s="49"/>
      <c r="H19" s="23"/>
      <c r="I19" s="24"/>
      <c r="J19" s="49"/>
      <c r="K19" s="23"/>
      <c r="L19" s="24"/>
      <c r="M19" s="49"/>
      <c r="N19" s="23"/>
      <c r="O19" s="31"/>
      <c r="P19" s="26"/>
    </row>
    <row r="20" spans="1:16">
      <c r="A20" s="10" t="s">
        <v>9</v>
      </c>
      <c r="B20" s="20">
        <v>156</v>
      </c>
      <c r="C20" s="21">
        <v>144</v>
      </c>
      <c r="D20" s="50">
        <f>((C20-B20)/B20)*100</f>
        <v>-7.6923076923076925</v>
      </c>
      <c r="E20" s="20">
        <v>924</v>
      </c>
      <c r="F20" s="21">
        <v>852</v>
      </c>
      <c r="G20" s="50">
        <f>((F20-E20)/E20)*100</f>
        <v>-7.7922077922077921</v>
      </c>
      <c r="H20" s="20">
        <v>0</v>
      </c>
      <c r="I20" s="21"/>
      <c r="J20" s="50"/>
      <c r="K20" s="20">
        <v>340</v>
      </c>
      <c r="L20" s="21">
        <v>405</v>
      </c>
      <c r="M20" s="50">
        <f>((L20-K20)/K20)*100</f>
        <v>19.117647058823529</v>
      </c>
      <c r="N20" s="20">
        <v>3</v>
      </c>
      <c r="O20" s="21">
        <v>1</v>
      </c>
      <c r="P20" s="50">
        <f>((O20-N20)/N20)*100</f>
        <v>-66.666666666666657</v>
      </c>
    </row>
    <row r="21" spans="1:16">
      <c r="A21" s="9"/>
      <c r="B21" s="23"/>
      <c r="C21" s="24"/>
      <c r="D21" s="49"/>
      <c r="E21" s="23"/>
      <c r="F21" s="24"/>
      <c r="G21" s="49"/>
      <c r="H21" s="23"/>
      <c r="I21" s="24"/>
      <c r="J21" s="49"/>
      <c r="K21" s="23"/>
      <c r="L21" s="24"/>
      <c r="M21" s="49"/>
      <c r="N21" s="23"/>
      <c r="O21" s="32"/>
      <c r="P21" s="27"/>
    </row>
    <row r="22" spans="1:16">
      <c r="A22" s="10" t="s">
        <v>10</v>
      </c>
      <c r="B22" s="20">
        <v>188</v>
      </c>
      <c r="C22" s="21">
        <v>224</v>
      </c>
      <c r="D22" s="50">
        <f>((C22-B22)/B22)*100</f>
        <v>19.148936170212767</v>
      </c>
      <c r="E22" s="20">
        <v>3399</v>
      </c>
      <c r="F22" s="21">
        <v>3039</v>
      </c>
      <c r="G22" s="50">
        <f>((F22-E22)/E22)*100</f>
        <v>-10.59135039717564</v>
      </c>
      <c r="H22" s="20">
        <v>700</v>
      </c>
      <c r="I22" s="21">
        <v>711</v>
      </c>
      <c r="J22" s="50">
        <f>((I22-H22)/H22)*100</f>
        <v>1.5714285714285716</v>
      </c>
      <c r="K22" s="20">
        <v>764</v>
      </c>
      <c r="L22" s="21">
        <v>339</v>
      </c>
      <c r="M22" s="50">
        <f>((L22-K22)/K22)*100</f>
        <v>-55.6282722513089</v>
      </c>
      <c r="N22" s="20">
        <v>1</v>
      </c>
      <c r="O22" s="33"/>
      <c r="P22" s="30"/>
    </row>
    <row r="23" spans="1:16">
      <c r="A23" s="9"/>
      <c r="B23" s="23"/>
      <c r="C23" s="24"/>
      <c r="D23" s="49"/>
      <c r="E23" s="23"/>
      <c r="F23" s="24"/>
      <c r="G23" s="49"/>
      <c r="H23" s="23"/>
      <c r="I23" s="24"/>
      <c r="J23" s="49"/>
      <c r="K23" s="23"/>
      <c r="L23" s="24"/>
      <c r="M23" s="25"/>
      <c r="N23" s="26"/>
      <c r="O23" s="31"/>
      <c r="P23" s="26"/>
    </row>
    <row r="24" spans="1:16">
      <c r="A24" s="10" t="s">
        <v>11</v>
      </c>
      <c r="B24" s="20">
        <v>121</v>
      </c>
      <c r="C24" s="21">
        <v>162</v>
      </c>
      <c r="D24" s="50">
        <f>((C24-B24)/B24)*100</f>
        <v>33.884297520661157</v>
      </c>
      <c r="E24" s="20">
        <v>225</v>
      </c>
      <c r="F24" s="21">
        <v>317</v>
      </c>
      <c r="G24" s="50">
        <f>((F24-E24)/E24)*100</f>
        <v>40.888888888888893</v>
      </c>
      <c r="H24" s="20">
        <v>0</v>
      </c>
      <c r="I24" s="21"/>
      <c r="J24" s="50"/>
      <c r="K24" s="20"/>
      <c r="L24" s="21"/>
      <c r="M24" s="34"/>
      <c r="N24" s="30"/>
      <c r="O24" s="29"/>
      <c r="P24" s="30"/>
    </row>
    <row r="25" spans="1:16">
      <c r="A25" s="9"/>
      <c r="B25" s="23"/>
      <c r="C25" s="24"/>
      <c r="D25" s="49"/>
      <c r="E25" s="23"/>
      <c r="F25" s="24"/>
      <c r="G25" s="49"/>
      <c r="H25" s="23"/>
      <c r="I25" s="24"/>
      <c r="J25" s="49"/>
      <c r="K25" s="23"/>
      <c r="L25" s="24"/>
      <c r="M25" s="24"/>
      <c r="N25" s="26"/>
      <c r="O25" s="31"/>
      <c r="P25" s="27"/>
    </row>
    <row r="26" spans="1:16">
      <c r="A26" s="10" t="s">
        <v>12</v>
      </c>
      <c r="B26" s="20">
        <v>52</v>
      </c>
      <c r="C26" s="21">
        <v>32</v>
      </c>
      <c r="D26" s="50">
        <f>((C26-B26)/B26)*100</f>
        <v>-38.461538461538467</v>
      </c>
      <c r="E26" s="20">
        <v>1053</v>
      </c>
      <c r="F26" s="21">
        <v>372</v>
      </c>
      <c r="G26" s="50">
        <f>((F26-E26)/E26)*100</f>
        <v>-64.672364672364665</v>
      </c>
      <c r="H26" s="20">
        <v>6</v>
      </c>
      <c r="I26" s="21"/>
      <c r="J26" s="50"/>
      <c r="K26" s="20">
        <v>9779</v>
      </c>
      <c r="L26" s="21"/>
      <c r="M26" s="21"/>
      <c r="N26" s="30"/>
      <c r="O26" s="29"/>
      <c r="P26" s="30"/>
    </row>
    <row r="27" spans="1:16">
      <c r="A27" s="9"/>
      <c r="B27" s="23"/>
      <c r="C27" s="24"/>
      <c r="D27" s="49"/>
      <c r="E27" s="23"/>
      <c r="F27" s="24"/>
      <c r="G27" s="49"/>
      <c r="H27" s="23"/>
      <c r="I27" s="24"/>
      <c r="J27" s="35"/>
      <c r="K27" s="24"/>
      <c r="L27" s="24"/>
      <c r="M27" s="24"/>
      <c r="N27" s="26"/>
      <c r="O27" s="31"/>
      <c r="P27" s="26"/>
    </row>
    <row r="28" spans="1:16">
      <c r="A28" s="10" t="s">
        <v>2</v>
      </c>
      <c r="B28" s="20">
        <v>2</v>
      </c>
      <c r="C28" s="21">
        <v>2</v>
      </c>
      <c r="D28" s="50">
        <f>((C28-B28)/B28)*100</f>
        <v>0</v>
      </c>
      <c r="E28" s="20">
        <v>8</v>
      </c>
      <c r="F28" s="21"/>
      <c r="G28" s="50">
        <f>((F28-E28)/E28)*100</f>
        <v>-100</v>
      </c>
      <c r="H28" s="20"/>
      <c r="I28" s="21"/>
      <c r="J28" s="28"/>
      <c r="K28" s="36"/>
      <c r="L28" s="21"/>
      <c r="M28" s="21"/>
      <c r="N28" s="30"/>
      <c r="O28" s="29"/>
      <c r="P28" s="30"/>
    </row>
    <row r="29" spans="1:16">
      <c r="A29" s="9"/>
      <c r="B29" s="23"/>
      <c r="C29" s="24"/>
      <c r="D29" s="49"/>
      <c r="E29" s="23"/>
      <c r="F29" s="24"/>
      <c r="G29" s="49"/>
      <c r="H29" s="24"/>
      <c r="I29" s="24"/>
      <c r="J29" s="37"/>
      <c r="K29" s="38"/>
      <c r="L29" s="38"/>
      <c r="M29" s="38"/>
      <c r="N29" s="27"/>
      <c r="O29" s="32"/>
      <c r="P29" s="27"/>
    </row>
    <row r="30" spans="1:16">
      <c r="A30" s="10" t="s">
        <v>4</v>
      </c>
      <c r="B30" s="20">
        <v>47</v>
      </c>
      <c r="C30" s="21">
        <v>57</v>
      </c>
      <c r="D30" s="50">
        <f>((C30-B30)/B30)*100</f>
        <v>21.276595744680851</v>
      </c>
      <c r="E30" s="20">
        <v>61</v>
      </c>
      <c r="F30" s="21">
        <v>93</v>
      </c>
      <c r="G30" s="50">
        <f>((F30-E30)/E30)*100</f>
        <v>52.459016393442624</v>
      </c>
      <c r="H30" s="39"/>
      <c r="I30" s="21"/>
      <c r="J30" s="40"/>
      <c r="K30" s="29"/>
      <c r="L30" s="21"/>
      <c r="M30" s="21"/>
      <c r="N30" s="30"/>
      <c r="O30" s="29"/>
      <c r="P30" s="30"/>
    </row>
    <row r="31" spans="1:16" ht="13.5" thickBot="1">
      <c r="A31" s="11"/>
      <c r="B31" s="41"/>
      <c r="C31" s="42"/>
      <c r="D31" s="43"/>
      <c r="E31" s="44"/>
      <c r="F31" s="42"/>
      <c r="G31" s="42"/>
      <c r="H31" s="42"/>
      <c r="I31" s="42"/>
      <c r="J31" s="45"/>
      <c r="K31" s="46"/>
      <c r="L31" s="42"/>
      <c r="M31" s="42"/>
      <c r="N31" s="47"/>
      <c r="O31" s="46"/>
      <c r="P31" s="47"/>
    </row>
    <row r="32" spans="1:16" ht="13.5" thickBot="1">
      <c r="A32" s="12"/>
      <c r="B32" s="3"/>
      <c r="C32" s="5"/>
      <c r="D32" s="6"/>
      <c r="E32" s="4"/>
      <c r="F32" s="5"/>
      <c r="G32" s="5"/>
      <c r="H32" s="3"/>
      <c r="I32" s="5"/>
      <c r="J32" s="2"/>
      <c r="K32" s="4"/>
      <c r="L32" s="5"/>
      <c r="M32" s="5"/>
      <c r="N32" s="1"/>
      <c r="O32" s="1"/>
      <c r="P32" s="13"/>
    </row>
    <row r="33" spans="1:16" s="1" customFormat="1" ht="17.25" customHeight="1" thickBot="1">
      <c r="A33" s="14" t="s">
        <v>3</v>
      </c>
      <c r="B33" s="19">
        <f>SUM(B14:B32)</f>
        <v>3909</v>
      </c>
      <c r="C33" s="16">
        <f>SUM(C14:C30)</f>
        <v>4420</v>
      </c>
      <c r="D33" s="17">
        <f>((C33-B33)/B33)*100</f>
        <v>13.072397032489128</v>
      </c>
      <c r="E33" s="19">
        <f>SUM(E14:E30)</f>
        <v>205213</v>
      </c>
      <c r="F33" s="16">
        <f>SUM(F14:F30)</f>
        <v>225793</v>
      </c>
      <c r="G33" s="17">
        <f>((F33-E33)/E33)*100</f>
        <v>10.028604425645549</v>
      </c>
      <c r="H33" s="19">
        <f>SUM(H14:H30)</f>
        <v>2135</v>
      </c>
      <c r="I33" s="16">
        <f>SUM(I14:I30)</f>
        <v>2606</v>
      </c>
      <c r="J33" s="17">
        <f>((I33-H33)/H33)*100</f>
        <v>22.060889929742387</v>
      </c>
      <c r="K33" s="18">
        <f>SUM(K14:K30)</f>
        <v>605271</v>
      </c>
      <c r="L33" s="16">
        <f>SUM(L14:L30)</f>
        <v>464340</v>
      </c>
      <c r="M33" s="17">
        <f>((L33-K33)/K33)*100</f>
        <v>-23.283950494902285</v>
      </c>
      <c r="N33" s="19">
        <f>SUM(N14:N30)</f>
        <v>138475</v>
      </c>
      <c r="O33" s="16">
        <f>SUM(O14:O31)</f>
        <v>180715</v>
      </c>
      <c r="P33" s="17">
        <f>((O33-N33)/N33)*100</f>
        <v>30.503701029066622</v>
      </c>
    </row>
    <row r="34" spans="1:16">
      <c r="M34" s="1"/>
    </row>
    <row r="35" spans="1:16">
      <c r="A35" t="s">
        <v>19</v>
      </c>
      <c r="M35" s="1"/>
    </row>
    <row r="36" spans="1:16">
      <c r="A36" t="s">
        <v>20</v>
      </c>
      <c r="M36" s="1"/>
    </row>
    <row r="37" spans="1:16">
      <c r="A37" s="54" t="s">
        <v>22</v>
      </c>
    </row>
  </sheetData>
  <mergeCells count="24">
    <mergeCell ref="O12:O13"/>
    <mergeCell ref="N12:N13"/>
    <mergeCell ref="L12:L13"/>
    <mergeCell ref="A12:A13"/>
    <mergeCell ref="J12:J13"/>
    <mergeCell ref="K2:Z2"/>
    <mergeCell ref="E11:G11"/>
    <mergeCell ref="H11:J11"/>
    <mergeCell ref="K11:M11"/>
    <mergeCell ref="A8:P8"/>
    <mergeCell ref="A9:P9"/>
    <mergeCell ref="B11:D11"/>
    <mergeCell ref="N11:P11"/>
    <mergeCell ref="C12:C13"/>
    <mergeCell ref="F12:F13"/>
    <mergeCell ref="B12:B13"/>
    <mergeCell ref="I12:I13"/>
    <mergeCell ref="D12:D13"/>
    <mergeCell ref="M12:M13"/>
    <mergeCell ref="P12:P13"/>
    <mergeCell ref="G12:G13"/>
    <mergeCell ref="E12:E13"/>
    <mergeCell ref="H12:H13"/>
    <mergeCell ref="K12:K13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2009-08-19T17:03:51Z</cp:lastPrinted>
  <dcterms:created xsi:type="dcterms:W3CDTF">2006-06-06T13:31:07Z</dcterms:created>
  <dcterms:modified xsi:type="dcterms:W3CDTF">2014-12-11T09:34:31Z</dcterms:modified>
</cp:coreProperties>
</file>