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3" i="1"/>
  <c r="N33"/>
  <c r="L33"/>
  <c r="K33"/>
  <c r="I33"/>
  <c r="H33"/>
  <c r="F33"/>
  <c r="E33"/>
  <c r="C33"/>
  <c r="B33"/>
  <c r="G30"/>
  <c r="D30"/>
  <c r="J28"/>
  <c r="G28"/>
  <c r="D28"/>
  <c r="J26"/>
  <c r="G26"/>
  <c r="D26"/>
  <c r="J24"/>
  <c r="G24"/>
  <c r="D24"/>
  <c r="P22"/>
  <c r="M22"/>
  <c r="J22"/>
  <c r="G22"/>
  <c r="D22"/>
  <c r="P20"/>
  <c r="M20"/>
  <c r="J20"/>
  <c r="G20"/>
  <c r="D20"/>
  <c r="M18"/>
  <c r="J18"/>
  <c r="G18"/>
  <c r="D18"/>
  <c r="P16"/>
  <c r="M16"/>
  <c r="J16"/>
  <c r="G16"/>
  <c r="D16"/>
  <c r="P14"/>
  <c r="M14"/>
  <c r="J14"/>
  <c r="G14"/>
  <c r="D14"/>
  <c r="D33" l="1"/>
  <c r="G33"/>
  <c r="J33"/>
  <c r="M33"/>
  <c r="P33"/>
</calcChain>
</file>

<file path=xl/sharedStrings.xml><?xml version="1.0" encoding="utf-8"?>
<sst xmlns="http://schemas.openxmlformats.org/spreadsheetml/2006/main" count="27" uniqueCount="23">
  <si>
    <t xml:space="preserve"> </t>
  </si>
  <si>
    <t>STATISTIČKI PODACI O PROMETU NA AERODROMIMA U RH</t>
  </si>
  <si>
    <r>
      <t xml:space="preserve">SIJEČANJ - PROSINAC </t>
    </r>
    <r>
      <rPr>
        <i/>
        <sz val="10"/>
        <color indexed="12"/>
        <rFont val="Arial"/>
        <family val="2"/>
        <charset val="238"/>
      </rPr>
      <t>2012</t>
    </r>
    <r>
      <rPr>
        <sz val="10"/>
        <rFont val="Arial"/>
        <family val="2"/>
        <charset val="238"/>
      </rPr>
      <t>/2013</t>
    </r>
  </si>
  <si>
    <t>AERODROMI</t>
  </si>
  <si>
    <t>OPERACIJE ZRAKOPLOVA</t>
  </si>
  <si>
    <t>PREVEZENO PUTNIKA</t>
  </si>
  <si>
    <t>TRANZIT</t>
  </si>
  <si>
    <t>PREVEZENO ROBE (kg)</t>
  </si>
  <si>
    <t>PREVEZENO POŠTE (kg)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</si>
  <si>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</si>
  <si>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</si>
  <si>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</si>
  <si>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</si>
  <si>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</si>
  <si>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</si>
  <si>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</si>
  <si>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</si>
  <si>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Aerodrom Brač</t>
  </si>
  <si>
    <t>Z.p. Mali Lošinj</t>
  </si>
  <si>
    <t>Ukupno:</t>
  </si>
  <si>
    <t>* operacija zrakoplova = slijetanje ili polijetanje</t>
  </si>
  <si>
    <t>**putnici = putnici u odlasku + putnici u dolasku</t>
  </si>
  <si>
    <t>*** Službene statističke podatke objavljuje Državni zavod za statistiku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</si>
</sst>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color rgb="FF0000FF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2" fillId="2" borderId="13" xfId="0" applyFont="1" applyFill="1" applyBorder="1"/>
    <xf numFmtId="3" fontId="6" fillId="2" borderId="14" xfId="0" applyNumberFormat="1" applyFont="1" applyFill="1" applyBorder="1"/>
    <xf numFmtId="3" fontId="7" fillId="2" borderId="14" xfId="0" applyNumberFormat="1" applyFont="1" applyFill="1" applyBorder="1"/>
    <xf numFmtId="2" fontId="8" fillId="2" borderId="14" xfId="0" applyNumberFormat="1" applyFont="1" applyFill="1" applyBorder="1"/>
    <xf numFmtId="3" fontId="7" fillId="2" borderId="15" xfId="0" applyNumberFormat="1" applyFont="1" applyFill="1" applyBorder="1"/>
    <xf numFmtId="0" fontId="2" fillId="3" borderId="5" xfId="0" applyFont="1" applyFill="1" applyBorder="1"/>
    <xf numFmtId="3" fontId="6" fillId="3" borderId="14" xfId="0" applyNumberFormat="1" applyFont="1" applyFill="1" applyBorder="1"/>
    <xf numFmtId="3" fontId="7" fillId="3" borderId="14" xfId="0" applyNumberFormat="1" applyFont="1" applyFill="1" applyBorder="1"/>
    <xf numFmtId="2" fontId="8" fillId="3" borderId="14" xfId="0" applyNumberFormat="1" applyFont="1" applyFill="1" applyBorder="1"/>
    <xf numFmtId="3" fontId="9" fillId="3" borderId="14" xfId="0" applyNumberFormat="1" applyFont="1" applyFill="1" applyBorder="1"/>
    <xf numFmtId="0" fontId="9" fillId="3" borderId="14" xfId="0" applyFont="1" applyFill="1" applyBorder="1"/>
    <xf numFmtId="0" fontId="2" fillId="2" borderId="5" xfId="0" applyFont="1" applyFill="1" applyBorder="1"/>
    <xf numFmtId="3" fontId="6" fillId="2" borderId="15" xfId="0" applyNumberFormat="1" applyFont="1" applyFill="1" applyBorder="1"/>
    <xf numFmtId="3" fontId="7" fillId="0" borderId="14" xfId="0" applyNumberFormat="1" applyFont="1" applyFill="1" applyBorder="1"/>
    <xf numFmtId="0" fontId="9" fillId="0" borderId="14" xfId="0" applyFont="1" applyBorder="1"/>
    <xf numFmtId="3" fontId="10" fillId="2" borderId="14" xfId="0" applyNumberFormat="1" applyFont="1" applyFill="1" applyBorder="1"/>
    <xf numFmtId="0" fontId="9" fillId="2" borderId="14" xfId="0" applyFont="1" applyFill="1" applyBorder="1"/>
    <xf numFmtId="3" fontId="10" fillId="0" borderId="14" xfId="0" applyNumberFormat="1" applyFont="1" applyFill="1" applyBorder="1"/>
    <xf numFmtId="3" fontId="6" fillId="0" borderId="14" xfId="0" applyNumberFormat="1" applyFont="1" applyBorder="1"/>
    <xf numFmtId="3" fontId="10" fillId="0" borderId="14" xfId="0" applyNumberFormat="1" applyFont="1" applyBorder="1"/>
    <xf numFmtId="2" fontId="11" fillId="3" borderId="14" xfId="0" applyNumberFormat="1" applyFont="1" applyFill="1" applyBorder="1"/>
    <xf numFmtId="3" fontId="10" fillId="3" borderId="14" xfId="0" applyNumberFormat="1" applyFont="1" applyFill="1" applyBorder="1"/>
    <xf numFmtId="0" fontId="7" fillId="2" borderId="14" xfId="0" applyFont="1" applyFill="1" applyBorder="1"/>
    <xf numFmtId="0" fontId="12" fillId="2" borderId="14" xfId="0" applyFont="1" applyFill="1" applyBorder="1"/>
    <xf numFmtId="0" fontId="10" fillId="2" borderId="14" xfId="0" applyFont="1" applyFill="1" applyBorder="1"/>
    <xf numFmtId="0" fontId="7" fillId="3" borderId="14" xfId="0" applyFont="1" applyFill="1" applyBorder="1"/>
    <xf numFmtId="0" fontId="12" fillId="3" borderId="14" xfId="0" applyFont="1" applyFill="1" applyBorder="1"/>
    <xf numFmtId="0" fontId="10" fillId="3" borderId="14" xfId="0" applyFont="1" applyFill="1" applyBorder="1"/>
    <xf numFmtId="0" fontId="11" fillId="3" borderId="14" xfId="0" applyFont="1" applyFill="1" applyBorder="1"/>
    <xf numFmtId="0" fontId="2" fillId="0" borderId="5" xfId="0" applyFont="1" applyBorder="1"/>
    <xf numFmtId="0" fontId="6" fillId="3" borderId="14" xfId="0" applyFont="1" applyFill="1" applyBorder="1"/>
    <xf numFmtId="0" fontId="7" fillId="0" borderId="14" xfId="0" applyFont="1" applyBorder="1"/>
    <xf numFmtId="0" fontId="10" fillId="0" borderId="14" xfId="0" applyFont="1" applyBorder="1"/>
    <xf numFmtId="0" fontId="6" fillId="2" borderId="14" xfId="0" applyFont="1" applyFill="1" applyBorder="1"/>
    <xf numFmtId="0" fontId="11" fillId="2" borderId="14" xfId="0" applyFont="1" applyFill="1" applyBorder="1"/>
    <xf numFmtId="0" fontId="2" fillId="3" borderId="16" xfId="0" applyFont="1" applyFill="1" applyBorder="1"/>
    <xf numFmtId="0" fontId="7" fillId="3" borderId="17" xfId="0" applyFont="1" applyFill="1" applyBorder="1"/>
    <xf numFmtId="0" fontId="7" fillId="3" borderId="18" xfId="0" applyFont="1" applyFill="1" applyBorder="1"/>
    <xf numFmtId="2" fontId="8" fillId="3" borderId="18" xfId="0" applyNumberFormat="1" applyFont="1" applyFill="1" applyBorder="1"/>
    <xf numFmtId="3" fontId="6" fillId="3" borderId="18" xfId="0" applyNumberFormat="1" applyFont="1" applyFill="1" applyBorder="1"/>
    <xf numFmtId="3" fontId="7" fillId="3" borderId="18" xfId="0" applyNumberFormat="1" applyFont="1" applyFill="1" applyBorder="1"/>
    <xf numFmtId="0" fontId="10" fillId="3" borderId="18" xfId="0" applyFont="1" applyFill="1" applyBorder="1"/>
    <xf numFmtId="0" fontId="11" fillId="3" borderId="18" xfId="0" applyFont="1" applyFill="1" applyBorder="1"/>
    <xf numFmtId="0" fontId="9" fillId="3" borderId="18" xfId="0" applyFont="1" applyFill="1" applyBorder="1"/>
    <xf numFmtId="0" fontId="9" fillId="3" borderId="19" xfId="0" applyFont="1" applyFill="1" applyBorder="1"/>
    <xf numFmtId="0" fontId="2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9" fillId="0" borderId="0" xfId="0" applyFont="1"/>
    <xf numFmtId="0" fontId="1" fillId="2" borderId="20" xfId="0" applyFont="1" applyFill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8" fillId="2" borderId="23" xfId="0" applyNumberFormat="1" applyFont="1" applyFill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90587" cy="257482"/>
    <xdr:sp macro="" textlink="">
      <xdr:nvSpPr>
        <xdr:cNvPr id="2" name="TextBox 1"/>
        <xdr:cNvSpPr txBox="1"/>
      </xdr:nvSpPr>
      <xdr:spPr>
        <a:xfrm>
          <a:off x="2105025" y="652462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1</xdr:row>
      <xdr:rowOff>0</xdr:rowOff>
    </xdr:from>
    <xdr:to>
      <xdr:col>2</xdr:col>
      <xdr:colOff>504825</xdr:colOff>
      <xdr:row>5</xdr:row>
      <xdr:rowOff>133350</xdr:rowOff>
    </xdr:to>
    <xdr:pic>
      <xdr:nvPicPr>
        <xdr:cNvPr id="3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8655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1</xdr:row>
      <xdr:rowOff>0</xdr:rowOff>
    </xdr:from>
    <xdr:ext cx="2220344" cy="905954"/>
    <xdr:sp macro="" textlink="">
      <xdr:nvSpPr>
        <xdr:cNvPr id="4" name="TextBox 6"/>
        <xdr:cNvSpPr txBox="1"/>
      </xdr:nvSpPr>
      <xdr:spPr>
        <a:xfrm>
          <a:off x="2105025" y="6686550"/>
          <a:ext cx="2220344" cy="905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1050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activeCell="K36" sqref="K36"/>
    </sheetView>
  </sheetViews>
  <sheetFormatPr defaultRowHeight="15"/>
  <sheetData>
    <row r="1" spans="1:16">
      <c r="M1" t="s">
        <v>0</v>
      </c>
    </row>
    <row r="7" spans="1:16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10" spans="1:16" ht="15.75" thickBot="1"/>
    <row r="11" spans="1:16">
      <c r="A11" s="4" t="s">
        <v>3</v>
      </c>
      <c r="B11" s="5" t="s">
        <v>4</v>
      </c>
      <c r="C11" s="6"/>
      <c r="D11" s="7"/>
      <c r="E11" s="5" t="s">
        <v>5</v>
      </c>
      <c r="F11" s="6"/>
      <c r="G11" s="7"/>
      <c r="H11" s="5" t="s">
        <v>6</v>
      </c>
      <c r="I11" s="6"/>
      <c r="J11" s="7"/>
      <c r="K11" s="5" t="s">
        <v>7</v>
      </c>
      <c r="L11" s="6"/>
      <c r="M11" s="7"/>
      <c r="N11" s="5" t="s">
        <v>8</v>
      </c>
      <c r="O11" s="6"/>
      <c r="P11" s="7"/>
    </row>
    <row r="12" spans="1:16">
      <c r="A12" s="8"/>
      <c r="B12" s="9">
        <v>2012</v>
      </c>
      <c r="C12" s="10">
        <v>2013</v>
      </c>
      <c r="D12" s="11" t="s">
        <v>9</v>
      </c>
      <c r="E12" s="9">
        <v>2012</v>
      </c>
      <c r="F12" s="10">
        <v>2013</v>
      </c>
      <c r="G12" s="12" t="s">
        <v>9</v>
      </c>
      <c r="H12" s="9">
        <v>2012</v>
      </c>
      <c r="I12" s="10">
        <v>2013</v>
      </c>
      <c r="J12" s="11" t="s">
        <v>9</v>
      </c>
      <c r="K12" s="9">
        <v>2012</v>
      </c>
      <c r="L12" s="10">
        <v>2013</v>
      </c>
      <c r="M12" s="12" t="s">
        <v>9</v>
      </c>
      <c r="N12" s="9">
        <v>2012</v>
      </c>
      <c r="O12" s="10">
        <v>2013</v>
      </c>
      <c r="P12" s="11" t="s">
        <v>9</v>
      </c>
    </row>
    <row r="13" spans="1:16" ht="15.75" thickBot="1">
      <c r="A13" s="13"/>
      <c r="B13" s="14"/>
      <c r="C13" s="15"/>
      <c r="D13" s="16"/>
      <c r="E13" s="14"/>
      <c r="F13" s="15"/>
      <c r="G13" s="17"/>
      <c r="H13" s="14"/>
      <c r="I13" s="15"/>
      <c r="J13" s="16"/>
      <c r="K13" s="14"/>
      <c r="L13" s="15"/>
      <c r="M13" s="17"/>
      <c r="N13" s="14"/>
      <c r="O13" s="15"/>
      <c r="P13" s="16"/>
    </row>
    <row r="14" spans="1:16" ht="15.75" thickTop="1">
      <c r="A14" s="18" t="s">
        <v>10</v>
      </c>
      <c r="B14" s="19">
        <v>38957</v>
      </c>
      <c r="C14" s="20">
        <v>38796</v>
      </c>
      <c r="D14" s="21">
        <f>((C14-B14)/B14)*100</f>
        <v>-0.41327617629694274</v>
      </c>
      <c r="E14" s="19">
        <v>2312570</v>
      </c>
      <c r="F14" s="20">
        <v>2293358</v>
      </c>
      <c r="G14" s="21">
        <f>((F14-E14)/E14)*100</f>
        <v>-0.83076404173711493</v>
      </c>
      <c r="H14" s="19">
        <v>3726</v>
      </c>
      <c r="I14" s="20">
        <v>2867</v>
      </c>
      <c r="J14" s="21">
        <f>((I14-H14)/H14)*100</f>
        <v>-23.05421363392378</v>
      </c>
      <c r="K14" s="19">
        <v>5819565</v>
      </c>
      <c r="L14" s="20">
        <v>5263072</v>
      </c>
      <c r="M14" s="21">
        <f>((L14-K14)/K14)*100</f>
        <v>-9.5624501143985849</v>
      </c>
      <c r="N14" s="19">
        <v>1375347</v>
      </c>
      <c r="O14" s="22">
        <v>1524807</v>
      </c>
      <c r="P14" s="21">
        <f>((O14-N14)/N14)*100</f>
        <v>10.867075727071059</v>
      </c>
    </row>
    <row r="15" spans="1:16">
      <c r="A15" s="23"/>
      <c r="B15" s="24"/>
      <c r="C15" s="25"/>
      <c r="D15" s="26"/>
      <c r="E15" s="24"/>
      <c r="F15" s="25"/>
      <c r="G15" s="26"/>
      <c r="H15" s="24"/>
      <c r="I15" s="25"/>
      <c r="J15" s="26"/>
      <c r="K15" s="24"/>
      <c r="L15" s="25"/>
      <c r="M15" s="26"/>
      <c r="N15" s="24"/>
      <c r="O15" s="27"/>
      <c r="P15" s="28"/>
    </row>
    <row r="16" spans="1:16">
      <c r="A16" s="29" t="s">
        <v>11</v>
      </c>
      <c r="B16" s="19">
        <v>17403</v>
      </c>
      <c r="C16" s="20">
        <v>18227</v>
      </c>
      <c r="D16" s="21">
        <f>((C16-B16)/B16)*100</f>
        <v>4.7348158363500543</v>
      </c>
      <c r="E16" s="19">
        <v>1377988</v>
      </c>
      <c r="F16" s="20">
        <v>1557762</v>
      </c>
      <c r="G16" s="21">
        <f>((F16-E16)/E16)*100</f>
        <v>13.046122317465755</v>
      </c>
      <c r="H16" s="19">
        <v>17779</v>
      </c>
      <c r="I16" s="20">
        <v>17120</v>
      </c>
      <c r="J16" s="21">
        <f>((I16-H16)/H16)*100</f>
        <v>-3.7066201698633221</v>
      </c>
      <c r="K16" s="19">
        <v>622112</v>
      </c>
      <c r="L16" s="20">
        <v>449031</v>
      </c>
      <c r="M16" s="21">
        <f>((L16-K16)/K16)*100</f>
        <v>-27.821517668844198</v>
      </c>
      <c r="N16" s="30">
        <v>4792</v>
      </c>
      <c r="O16" s="22">
        <v>2539</v>
      </c>
      <c r="P16" s="21">
        <f>((O16-N16)/N16)*100</f>
        <v>-47.015859766277131</v>
      </c>
    </row>
    <row r="17" spans="1:16">
      <c r="A17" s="23"/>
      <c r="B17" s="24"/>
      <c r="C17" s="25"/>
      <c r="D17" s="26"/>
      <c r="E17" s="24"/>
      <c r="F17" s="31"/>
      <c r="G17" s="26"/>
      <c r="H17" s="24"/>
      <c r="I17" s="31"/>
      <c r="J17" s="26"/>
      <c r="K17" s="24"/>
      <c r="L17" s="31"/>
      <c r="M17" s="26"/>
      <c r="N17" s="24"/>
      <c r="O17" s="27"/>
      <c r="P17" s="32"/>
    </row>
    <row r="18" spans="1:16">
      <c r="A18" s="29" t="s">
        <v>12</v>
      </c>
      <c r="B18" s="19">
        <v>16216</v>
      </c>
      <c r="C18" s="20">
        <v>16126</v>
      </c>
      <c r="D18" s="21">
        <f>((C18-B18)/B18)*100</f>
        <v>-0.555007400098668</v>
      </c>
      <c r="E18" s="19">
        <v>1461795</v>
      </c>
      <c r="F18" s="20">
        <v>1509527</v>
      </c>
      <c r="G18" s="21">
        <f>((F18-E18)/E18)*100</f>
        <v>3.2653005380371392</v>
      </c>
      <c r="H18" s="19">
        <v>18675</v>
      </c>
      <c r="I18" s="20">
        <v>13102</v>
      </c>
      <c r="J18" s="21">
        <f>((I18-H18)/H18)*100</f>
        <v>-29.842034805890229</v>
      </c>
      <c r="K18" s="19">
        <v>356777</v>
      </c>
      <c r="L18" s="20">
        <v>374684</v>
      </c>
      <c r="M18" s="21">
        <f>((L18-K18)/K18)*100</f>
        <v>5.0191015676458965</v>
      </c>
      <c r="N18" s="19"/>
      <c r="O18" s="33"/>
      <c r="P18" s="34"/>
    </row>
    <row r="19" spans="1:16">
      <c r="A19" s="23"/>
      <c r="B19" s="24"/>
      <c r="C19" s="31"/>
      <c r="D19" s="26"/>
      <c r="E19" s="24"/>
      <c r="F19" s="31"/>
      <c r="G19" s="26"/>
      <c r="H19" s="24"/>
      <c r="I19" s="31"/>
      <c r="J19" s="26"/>
      <c r="K19" s="24"/>
      <c r="L19" s="31"/>
      <c r="M19" s="26"/>
      <c r="N19" s="24"/>
      <c r="O19" s="35"/>
      <c r="P19" s="28"/>
    </row>
    <row r="20" spans="1:16">
      <c r="A20" s="29" t="s">
        <v>13</v>
      </c>
      <c r="B20" s="19">
        <v>7179</v>
      </c>
      <c r="C20" s="20">
        <v>7339</v>
      </c>
      <c r="D20" s="21">
        <f>((C20-B20)/B20)*100</f>
        <v>2.2287226633235826</v>
      </c>
      <c r="E20" s="19">
        <v>362542</v>
      </c>
      <c r="F20" s="20">
        <v>350325</v>
      </c>
      <c r="G20" s="21">
        <f>((F20-E20)/E20)*100</f>
        <v>-3.3698164626443283</v>
      </c>
      <c r="H20" s="19">
        <v>9037</v>
      </c>
      <c r="I20" s="20">
        <v>6154</v>
      </c>
      <c r="J20" s="21">
        <f>((I20-H20)/H20)*100</f>
        <v>-31.902179926966912</v>
      </c>
      <c r="K20" s="19">
        <v>10151</v>
      </c>
      <c r="L20" s="20">
        <v>9146</v>
      </c>
      <c r="M20" s="21">
        <f>((L20-K20)/K20)*100</f>
        <v>-9.9005024135553157</v>
      </c>
      <c r="N20" s="19">
        <v>278</v>
      </c>
      <c r="O20" s="20">
        <v>322</v>
      </c>
      <c r="P20" s="21">
        <f>((O20-N20)/N20)*100</f>
        <v>15.827338129496402</v>
      </c>
    </row>
    <row r="21" spans="1:16">
      <c r="A21" s="23"/>
      <c r="B21" s="24"/>
      <c r="C21" s="25"/>
      <c r="D21" s="26"/>
      <c r="E21" s="24"/>
      <c r="F21" s="25"/>
      <c r="G21" s="26"/>
      <c r="H21" s="24"/>
      <c r="I21" s="25"/>
      <c r="J21" s="26"/>
      <c r="K21" s="24"/>
      <c r="L21" s="25"/>
      <c r="M21" s="26"/>
      <c r="N21" s="36"/>
      <c r="O21" s="37"/>
      <c r="P21" s="32"/>
    </row>
    <row r="22" spans="1:16">
      <c r="A22" s="29" t="s">
        <v>14</v>
      </c>
      <c r="B22" s="19">
        <v>7819</v>
      </c>
      <c r="C22" s="20">
        <v>8029</v>
      </c>
      <c r="D22" s="21">
        <f>((C22-B22)/B22)*100</f>
        <v>2.6857654431512978</v>
      </c>
      <c r="E22" s="19">
        <v>346770</v>
      </c>
      <c r="F22" s="20">
        <v>453811</v>
      </c>
      <c r="G22" s="21">
        <f>((F22-E22)/E22)*100</f>
        <v>30.868010496871122</v>
      </c>
      <c r="H22" s="19">
        <v>17456</v>
      </c>
      <c r="I22" s="20">
        <v>14669</v>
      </c>
      <c r="J22" s="21">
        <f>((I22-H22)/H22)*100</f>
        <v>-15.965857011915674</v>
      </c>
      <c r="K22" s="19">
        <v>7415</v>
      </c>
      <c r="L22" s="20">
        <v>16084</v>
      </c>
      <c r="M22" s="21">
        <f>((L22-K22)/K22)*100</f>
        <v>116.91166554281862</v>
      </c>
      <c r="N22" s="19">
        <v>34</v>
      </c>
      <c r="O22" s="20">
        <v>135</v>
      </c>
      <c r="P22" s="21">
        <f>((O22-N22)/N22)*100</f>
        <v>297.05882352941177</v>
      </c>
    </row>
    <row r="23" spans="1:16">
      <c r="A23" s="23"/>
      <c r="B23" s="24"/>
      <c r="C23" s="31"/>
      <c r="D23" s="26"/>
      <c r="E23" s="24"/>
      <c r="F23" s="31"/>
      <c r="G23" s="26"/>
      <c r="H23" s="24"/>
      <c r="I23" s="31"/>
      <c r="J23" s="38"/>
      <c r="K23" s="25"/>
      <c r="L23" s="25"/>
      <c r="M23" s="26"/>
      <c r="N23" s="24"/>
      <c r="O23" s="39"/>
      <c r="P23" s="28"/>
    </row>
    <row r="24" spans="1:16">
      <c r="A24" s="29" t="s">
        <v>15</v>
      </c>
      <c r="B24" s="19">
        <v>1358</v>
      </c>
      <c r="C24" s="20">
        <v>1249</v>
      </c>
      <c r="D24" s="21">
        <f>((C24-B24)/B24)*100</f>
        <v>-8.0265095729013254</v>
      </c>
      <c r="E24" s="19">
        <v>2188</v>
      </c>
      <c r="F24" s="20">
        <v>3489</v>
      </c>
      <c r="G24" s="21">
        <f>((F24-E24)/E24)*100</f>
        <v>59.460694698354665</v>
      </c>
      <c r="H24" s="19">
        <v>69</v>
      </c>
      <c r="I24" s="20">
        <v>145</v>
      </c>
      <c r="J24" s="21">
        <f>((I24-H24)/H24)*100</f>
        <v>110.14492753623189</v>
      </c>
      <c r="K24" s="40"/>
      <c r="L24" s="20"/>
      <c r="M24" s="21"/>
      <c r="N24" s="41"/>
      <c r="O24" s="42"/>
      <c r="P24" s="34"/>
    </row>
    <row r="25" spans="1:16">
      <c r="A25" s="23"/>
      <c r="B25" s="24"/>
      <c r="C25" s="31"/>
      <c r="D25" s="26"/>
      <c r="E25" s="24"/>
      <c r="F25" s="31"/>
      <c r="G25" s="26"/>
      <c r="H25" s="24"/>
      <c r="I25" s="31"/>
      <c r="J25" s="38"/>
      <c r="K25" s="43"/>
      <c r="L25" s="25"/>
      <c r="M25" s="43"/>
      <c r="N25" s="44"/>
      <c r="O25" s="45"/>
      <c r="P25" s="32"/>
    </row>
    <row r="26" spans="1:16">
      <c r="A26" s="29" t="s">
        <v>16</v>
      </c>
      <c r="B26" s="19">
        <v>2265</v>
      </c>
      <c r="C26" s="20">
        <v>2653</v>
      </c>
      <c r="D26" s="21">
        <f>((C26-B26)/B26)*100</f>
        <v>17.130242825607063</v>
      </c>
      <c r="E26" s="19">
        <v>72762</v>
      </c>
      <c r="F26" s="20">
        <v>140776</v>
      </c>
      <c r="G26" s="21">
        <f>((F26-E26)/E26)*100</f>
        <v>93.474615870921639</v>
      </c>
      <c r="H26" s="19">
        <v>4311</v>
      </c>
      <c r="I26" s="20">
        <v>2207</v>
      </c>
      <c r="J26" s="21">
        <f>((I26-H26)/H26)*100</f>
        <v>-48.805381581999534</v>
      </c>
      <c r="K26" s="40"/>
      <c r="L26" s="20">
        <v>9779</v>
      </c>
      <c r="M26" s="40"/>
      <c r="N26" s="41"/>
      <c r="O26" s="42"/>
      <c r="P26" s="34"/>
    </row>
    <row r="27" spans="1:16">
      <c r="A27" s="23"/>
      <c r="B27" s="24"/>
      <c r="C27" s="25"/>
      <c r="D27" s="26"/>
      <c r="E27" s="24"/>
      <c r="F27" s="25"/>
      <c r="G27" s="26"/>
      <c r="H27" s="24"/>
      <c r="I27" s="25"/>
      <c r="J27" s="46"/>
      <c r="K27" s="45"/>
      <c r="L27" s="43"/>
      <c r="M27" s="43"/>
      <c r="N27" s="28"/>
      <c r="O27" s="45"/>
      <c r="P27" s="28"/>
    </row>
    <row r="28" spans="1:16">
      <c r="A28" s="29" t="s">
        <v>17</v>
      </c>
      <c r="B28" s="19">
        <v>1423</v>
      </c>
      <c r="C28" s="20">
        <v>1304</v>
      </c>
      <c r="D28" s="21">
        <f>((C28-B28)/B28)*100</f>
        <v>-8.3626141953619122</v>
      </c>
      <c r="E28" s="19">
        <v>12583</v>
      </c>
      <c r="F28" s="20">
        <v>10360</v>
      </c>
      <c r="G28" s="21">
        <f>((F28-E28)/E28)*100</f>
        <v>-17.666693157434636</v>
      </c>
      <c r="H28" s="19">
        <v>19</v>
      </c>
      <c r="I28" s="20">
        <v>18</v>
      </c>
      <c r="J28" s="21">
        <f>((I28-H28)/H28)*100</f>
        <v>-5.2631578947368416</v>
      </c>
      <c r="K28" s="42"/>
      <c r="L28" s="40"/>
      <c r="M28" s="40"/>
      <c r="N28" s="34"/>
      <c r="O28" s="42"/>
      <c r="P28" s="34"/>
    </row>
    <row r="29" spans="1:16">
      <c r="A29" s="47"/>
      <c r="B29" s="24"/>
      <c r="C29" s="31"/>
      <c r="D29" s="26"/>
      <c r="E29" s="24"/>
      <c r="F29" s="31"/>
      <c r="G29" s="26"/>
      <c r="H29" s="48"/>
      <c r="I29" s="43"/>
      <c r="J29" s="46"/>
      <c r="K29" s="45"/>
      <c r="L29" s="49"/>
      <c r="M29" s="49"/>
      <c r="N29" s="32"/>
      <c r="O29" s="50"/>
      <c r="P29" s="32"/>
    </row>
    <row r="30" spans="1:16">
      <c r="A30" s="29" t="s">
        <v>18</v>
      </c>
      <c r="B30" s="19">
        <v>3256</v>
      </c>
      <c r="C30" s="20">
        <v>3443</v>
      </c>
      <c r="D30" s="21">
        <f>((C30-B30)/B30)*100</f>
        <v>5.7432432432432439</v>
      </c>
      <c r="E30" s="19">
        <v>4659</v>
      </c>
      <c r="F30" s="20">
        <v>5143</v>
      </c>
      <c r="G30" s="21">
        <f>((F30-E30)/E30)*100</f>
        <v>10.38849538527581</v>
      </c>
      <c r="H30" s="51"/>
      <c r="I30" s="40"/>
      <c r="J30" s="52"/>
      <c r="K30" s="42"/>
      <c r="L30" s="40"/>
      <c r="M30" s="40"/>
      <c r="N30" s="34"/>
      <c r="O30" s="42"/>
      <c r="P30" s="34"/>
    </row>
    <row r="31" spans="1:16" ht="15.75" thickBot="1">
      <c r="A31" s="53"/>
      <c r="B31" s="54"/>
      <c r="C31" s="55"/>
      <c r="D31" s="56"/>
      <c r="E31" s="57"/>
      <c r="F31" s="58"/>
      <c r="G31" s="55"/>
      <c r="H31" s="59"/>
      <c r="I31" s="55"/>
      <c r="J31" s="60"/>
      <c r="K31" s="59"/>
      <c r="L31" s="55"/>
      <c r="M31" s="55"/>
      <c r="N31" s="61"/>
      <c r="O31" s="59"/>
      <c r="P31" s="62"/>
    </row>
    <row r="32" spans="1:16" ht="15.75" thickBot="1">
      <c r="A32" s="63"/>
      <c r="B32" s="64"/>
      <c r="C32" s="65"/>
      <c r="D32" s="66"/>
      <c r="E32" s="67"/>
      <c r="F32" s="65"/>
      <c r="G32" s="65"/>
      <c r="H32" s="64"/>
      <c r="I32" s="65"/>
      <c r="J32" s="68"/>
      <c r="K32" s="67"/>
      <c r="L32" s="65"/>
      <c r="M32" s="65"/>
      <c r="N32" s="69"/>
      <c r="O32" s="69"/>
      <c r="P32" s="69"/>
    </row>
    <row r="33" spans="1:16" ht="15.75" thickBot="1">
      <c r="A33" s="70" t="s">
        <v>19</v>
      </c>
      <c r="B33" s="71">
        <f>SUM(B14:B30)</f>
        <v>95876</v>
      </c>
      <c r="C33" s="72">
        <f>SUM(C14:C30)</f>
        <v>97166</v>
      </c>
      <c r="D33" s="73">
        <f>((C33-B33)/B33)*100</f>
        <v>1.3454879218991196</v>
      </c>
      <c r="E33" s="71">
        <f>SUM(E14:E30)</f>
        <v>5953857</v>
      </c>
      <c r="F33" s="72">
        <f>SUM(F14:F30)</f>
        <v>6324551</v>
      </c>
      <c r="G33" s="73">
        <f>((F33-E33)/E33)*100</f>
        <v>6.2261152728391025</v>
      </c>
      <c r="H33" s="71">
        <f>SUM(H14:H30)</f>
        <v>71072</v>
      </c>
      <c r="I33" s="72">
        <f>SUM(I14:I30)</f>
        <v>56282</v>
      </c>
      <c r="J33" s="73">
        <f>((I33-H33)/H33)*100</f>
        <v>-20.809882935614588</v>
      </c>
      <c r="K33" s="71">
        <f>SUM(K14:K30)</f>
        <v>6816020</v>
      </c>
      <c r="L33" s="72">
        <f>SUM(L14:L30)</f>
        <v>6121796</v>
      </c>
      <c r="M33" s="73">
        <f>((L33-K33)/K33)*100</f>
        <v>-10.185181381510031</v>
      </c>
      <c r="N33" s="74">
        <f>SUM(N14:N30)</f>
        <v>1380451</v>
      </c>
      <c r="O33" s="72">
        <f>SUM(O14:O31)</f>
        <v>1527803</v>
      </c>
      <c r="P33" s="73">
        <f>((O33-N33)/N33)*100</f>
        <v>10.674192709484075</v>
      </c>
    </row>
    <row r="35" spans="1:16">
      <c r="A35" t="s">
        <v>20</v>
      </c>
    </row>
    <row r="36" spans="1:16">
      <c r="A36" t="s">
        <v>21</v>
      </c>
    </row>
    <row r="37" spans="1:16">
      <c r="A37" s="75" t="s">
        <v>22</v>
      </c>
      <c r="B37" s="75"/>
      <c r="C37" s="75"/>
      <c r="D37" s="75"/>
      <c r="E37" s="75"/>
      <c r="F37" s="75"/>
    </row>
  </sheetData>
  <mergeCells count="23">
    <mergeCell ref="M12:M13"/>
    <mergeCell ref="N12:N13"/>
    <mergeCell ref="O12:O13"/>
    <mergeCell ref="P12:P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A7:P7"/>
    <mergeCell ref="A8:P8"/>
    <mergeCell ref="B11:D11"/>
    <mergeCell ref="E11:G11"/>
    <mergeCell ref="H11:J11"/>
    <mergeCell ref="K11:M11"/>
    <mergeCell ref="N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2014-02-10T10:08:34Z</dcterms:modified>
</cp:coreProperties>
</file>