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7515" windowHeight="436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J27" i="1"/>
  <c r="J23" l="1"/>
  <c r="M21" l="1"/>
  <c r="D13" l="1"/>
  <c r="G29"/>
  <c r="D29"/>
  <c r="G27"/>
  <c r="D27"/>
  <c r="J25"/>
  <c r="G25"/>
  <c r="D25"/>
  <c r="G23"/>
  <c r="D23"/>
  <c r="J21"/>
  <c r="G21"/>
  <c r="D21"/>
  <c r="M19"/>
  <c r="J19"/>
  <c r="G19"/>
  <c r="D19"/>
  <c r="M17"/>
  <c r="J17"/>
  <c r="G17"/>
  <c r="D17"/>
  <c r="P15"/>
  <c r="M15"/>
  <c r="J15"/>
  <c r="G15"/>
  <c r="D15"/>
  <c r="P13"/>
  <c r="M13"/>
  <c r="J13"/>
  <c r="G13"/>
  <c r="O31"/>
  <c r="N31"/>
  <c r="L31"/>
  <c r="K31"/>
  <c r="I31"/>
  <c r="H31"/>
  <c r="F31"/>
  <c r="E31"/>
  <c r="C31"/>
  <c r="B31"/>
  <c r="P31" l="1"/>
  <c r="D31"/>
  <c r="J31"/>
  <c r="M31"/>
  <c r="G31"/>
</calcChain>
</file>

<file path=xl/sharedStrings.xml><?xml version="1.0" encoding="utf-8"?>
<sst xmlns="http://schemas.openxmlformats.org/spreadsheetml/2006/main" count="27" uniqueCount="23">
  <si>
    <t>STATISTIČKI PODACI O PROMETU NA AERODROMIMA U RH</t>
  </si>
  <si>
    <t>AERODROMI</t>
  </si>
  <si>
    <t>Aerodrom Brač</t>
  </si>
  <si>
    <t>OPERACIJE ZRAKOPLOVA</t>
  </si>
  <si>
    <t>Ukupno:</t>
  </si>
  <si>
    <t>Z.p. Mali Lošinj</t>
  </si>
  <si>
    <t>%</t>
  </si>
  <si>
    <t>ZL Zagreb</t>
  </si>
  <si>
    <t>ZL Split</t>
  </si>
  <si>
    <t>ZL Dubrovnik</t>
  </si>
  <si>
    <t>ZL Pula</t>
  </si>
  <si>
    <t>ZL Zadar</t>
  </si>
  <si>
    <t>ZL Osijek</t>
  </si>
  <si>
    <t>ZL Rijeka</t>
  </si>
  <si>
    <t>PREVEZENO PUTNIKA</t>
  </si>
  <si>
    <t>TRANZIT</t>
  </si>
  <si>
    <t xml:space="preserve"> </t>
  </si>
  <si>
    <t>PREVEZENO ROBE (kg)</t>
  </si>
  <si>
    <t>PREVEZENO POŠTE (kg)</t>
  </si>
  <si>
    <t>* operacija zrakoplova = slijetanje ili polijetanje</t>
  </si>
  <si>
    <t>**putnici = putnici u odlasku + putnici u dolasku</t>
  </si>
  <si>
    <t>* Službene statističke podatke objavljuje Državni zavod za statistiku</t>
  </si>
  <si>
    <r>
      <t xml:space="preserve">SIJEČANJ -SRPANJ </t>
    </r>
    <r>
      <rPr>
        <i/>
        <sz val="10"/>
        <color indexed="12"/>
        <rFont val="Arial"/>
        <family val="2"/>
        <charset val="238"/>
      </rPr>
      <t>2013</t>
    </r>
    <r>
      <rPr>
        <sz val="10"/>
        <rFont val="Arial"/>
        <family val="2"/>
        <charset val="238"/>
      </rPr>
      <t>/2014</t>
    </r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</si>
</sst>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8"/>
      <color indexed="10"/>
      <name val="Arial"/>
      <family val="2"/>
      <charset val="238"/>
    </font>
    <font>
      <i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color indexed="4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9"/>
      <name val="Arial"/>
      <family val="2"/>
      <charset val="238"/>
    </font>
    <font>
      <i/>
      <sz val="8"/>
      <color indexed="12"/>
      <name val="Arial"/>
      <charset val="238"/>
    </font>
    <font>
      <b/>
      <sz val="8"/>
      <name val="Arial"/>
      <charset val="238"/>
    </font>
    <font>
      <sz val="8"/>
      <color indexed="10"/>
      <name val="Arial"/>
      <charset val="238"/>
    </font>
    <font>
      <sz val="8"/>
      <name val="Arial"/>
      <charset val="238"/>
    </font>
    <font>
      <i/>
      <sz val="8"/>
      <color indexed="48"/>
      <name val="Arial"/>
      <charset val="238"/>
    </font>
    <font>
      <sz val="8"/>
      <color indexed="20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/>
    <xf numFmtId="0" fontId="5" fillId="3" borderId="3" xfId="0" applyFont="1" applyFill="1" applyBorder="1"/>
    <xf numFmtId="0" fontId="5" fillId="2" borderId="3" xfId="0" applyFont="1" applyFill="1" applyBorder="1"/>
    <xf numFmtId="0" fontId="5" fillId="3" borderId="4" xfId="0" applyFont="1" applyFill="1" applyBorder="1"/>
    <xf numFmtId="0" fontId="4" fillId="2" borderId="5" xfId="0" applyFont="1" applyFill="1" applyBorder="1" applyAlignment="1">
      <alignment horizontal="right" vertical="center"/>
    </xf>
    <xf numFmtId="0" fontId="8" fillId="0" borderId="0" xfId="0" applyFont="1"/>
    <xf numFmtId="0" fontId="5" fillId="0" borderId="3" xfId="0" applyFont="1" applyBorder="1"/>
    <xf numFmtId="0" fontId="13" fillId="0" borderId="10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2" fontId="11" fillId="2" borderId="9" xfId="0" applyNumberFormat="1" applyFont="1" applyFill="1" applyBorder="1" applyAlignment="1">
      <alignment vertical="center"/>
    </xf>
    <xf numFmtId="0" fontId="13" fillId="0" borderId="11" xfId="0" applyFont="1" applyBorder="1" applyAlignment="1">
      <alignment vertical="center"/>
    </xf>
    <xf numFmtId="3" fontId="9" fillId="2" borderId="6" xfId="0" applyNumberFormat="1" applyFont="1" applyFill="1" applyBorder="1"/>
    <xf numFmtId="3" fontId="10" fillId="2" borderId="6" xfId="0" applyNumberFormat="1" applyFont="1" applyFill="1" applyBorder="1"/>
    <xf numFmtId="3" fontId="10" fillId="2" borderId="7" xfId="0" applyNumberFormat="1" applyFont="1" applyFill="1" applyBorder="1"/>
    <xf numFmtId="3" fontId="10" fillId="3" borderId="6" xfId="0" applyNumberFormat="1" applyFont="1" applyFill="1" applyBorder="1"/>
    <xf numFmtId="3" fontId="11" fillId="3" borderId="6" xfId="0" applyNumberFormat="1" applyFont="1" applyFill="1" applyBorder="1"/>
    <xf numFmtId="3" fontId="12" fillId="3" borderId="6" xfId="0" applyNumberFormat="1" applyFont="1" applyFill="1" applyBorder="1"/>
    <xf numFmtId="3" fontId="13" fillId="2" borderId="6" xfId="0" applyNumberFormat="1" applyFont="1" applyFill="1" applyBorder="1"/>
    <xf numFmtId="3" fontId="13" fillId="3" borderId="6" xfId="0" applyNumberFormat="1" applyFont="1" applyFill="1" applyBorder="1"/>
    <xf numFmtId="3" fontId="13" fillId="0" borderId="6" xfId="0" applyNumberFormat="1" applyFont="1" applyBorder="1"/>
    <xf numFmtId="3" fontId="14" fillId="3" borderId="6" xfId="0" applyNumberFormat="1" applyFont="1" applyFill="1" applyBorder="1"/>
    <xf numFmtId="3" fontId="11" fillId="2" borderId="6" xfId="0" applyNumberFormat="1" applyFont="1" applyFill="1" applyBorder="1"/>
    <xf numFmtId="3" fontId="12" fillId="2" borderId="6" xfId="0" applyNumberFormat="1" applyFont="1" applyFill="1" applyBorder="1"/>
    <xf numFmtId="3" fontId="12" fillId="0" borderId="6" xfId="0" applyNumberFormat="1" applyFont="1" applyBorder="1"/>
    <xf numFmtId="3" fontId="10" fillId="0" borderId="6" xfId="0" applyNumberFormat="1" applyFont="1" applyBorder="1"/>
    <xf numFmtId="3" fontId="14" fillId="2" borderId="6" xfId="0" applyNumberFormat="1" applyFont="1" applyFill="1" applyBorder="1"/>
    <xf numFmtId="3" fontId="10" fillId="3" borderId="22" xfId="0" applyNumberFormat="1" applyFont="1" applyFill="1" applyBorder="1"/>
    <xf numFmtId="3" fontId="10" fillId="3" borderId="23" xfId="0" applyNumberFormat="1" applyFont="1" applyFill="1" applyBorder="1"/>
    <xf numFmtId="3" fontId="9" fillId="3" borderId="23" xfId="0" applyNumberFormat="1" applyFont="1" applyFill="1" applyBorder="1"/>
    <xf numFmtId="3" fontId="14" fillId="3" borderId="23" xfId="0" applyNumberFormat="1" applyFont="1" applyFill="1" applyBorder="1"/>
    <xf numFmtId="3" fontId="13" fillId="3" borderId="23" xfId="0" applyNumberFormat="1" applyFont="1" applyFill="1" applyBorder="1"/>
    <xf numFmtId="3" fontId="12" fillId="3" borderId="23" xfId="0" applyNumberFormat="1" applyFont="1" applyFill="1" applyBorder="1"/>
    <xf numFmtId="3" fontId="12" fillId="3" borderId="24" xfId="0" applyNumberFormat="1" applyFont="1" applyFill="1" applyBorder="1"/>
    <xf numFmtId="3" fontId="9" fillId="3" borderId="6" xfId="0" applyNumberFormat="1" applyFont="1" applyFill="1" applyBorder="1"/>
    <xf numFmtId="3" fontId="11" fillId="3" borderId="23" xfId="0" applyNumberFormat="1" applyFont="1" applyFill="1" applyBorder="1"/>
    <xf numFmtId="4" fontId="2" fillId="2" borderId="6" xfId="0" applyNumberFormat="1" applyFont="1" applyFill="1" applyBorder="1" applyAlignment="1">
      <alignment horizontal="right" vertical="center"/>
    </xf>
    <xf numFmtId="4" fontId="11" fillId="3" borderId="6" xfId="0" applyNumberFormat="1" applyFont="1" applyFill="1" applyBorder="1"/>
    <xf numFmtId="3" fontId="12" fillId="3" borderId="0" xfId="0" applyNumberFormat="1" applyFont="1" applyFill="1"/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5" fillId="0" borderId="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" fillId="0" borderId="16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504825</xdr:colOff>
      <xdr:row>4</xdr:row>
      <xdr:rowOff>133350</xdr:rowOff>
    </xdr:to>
    <xdr:pic>
      <xdr:nvPicPr>
        <xdr:cNvPr id="1025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288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0</xdr:row>
      <xdr:rowOff>0</xdr:rowOff>
    </xdr:from>
    <xdr:ext cx="2929200" cy="853182"/>
    <xdr:sp macro="" textlink="">
      <xdr:nvSpPr>
        <xdr:cNvPr id="3" name="TextBox 2"/>
        <xdr:cNvSpPr txBox="1"/>
      </xdr:nvSpPr>
      <xdr:spPr>
        <a:xfrm>
          <a:off x="2164080" y="0"/>
          <a:ext cx="2929200" cy="853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hr-HR" sz="100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HRVATSKA</a:t>
          </a:r>
          <a:r>
            <a:rPr lang="hr-H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r-HR" sz="1000">
              <a:latin typeface="Arial Narrow" pitchFamily="34" charset="0"/>
            </a:rPr>
            <a:t>AGENCIJA</a:t>
          </a:r>
          <a:r>
            <a:rPr lang="hr-HR" sz="1000" baseline="0">
              <a:latin typeface="Arial Narrow" pitchFamily="34" charset="0"/>
            </a:rPr>
            <a:t> ZA CIVILNO ZRAKOPLOVSTVO</a:t>
          </a:r>
        </a:p>
        <a:p>
          <a:r>
            <a:rPr lang="hr-HR" sz="1000" baseline="0">
              <a:latin typeface="Arial Narrow" pitchFamily="34" charset="0"/>
            </a:rPr>
            <a:t>Sektor aerodroma i zaštite zračnog prometa</a:t>
          </a:r>
        </a:p>
        <a:p>
          <a:r>
            <a:rPr lang="hr-HR" sz="1000" baseline="0">
              <a:latin typeface="Arial Narrow" pitchFamily="34" charset="0"/>
            </a:rPr>
            <a:t>ODJEL AERODROMA</a:t>
          </a:r>
        </a:p>
        <a:p>
          <a:r>
            <a:rPr lang="hr-HR" sz="1000" baseline="0">
              <a:latin typeface="Arial Narrow" pitchFamily="34" charset="0"/>
            </a:rPr>
            <a:t>Tel: (+385 1) 2369 300</a:t>
          </a:r>
        </a:p>
        <a:p>
          <a:r>
            <a:rPr lang="hr-HR" sz="1000" baseline="0">
              <a:latin typeface="Arial Narrow" pitchFamily="34" charset="0"/>
            </a:rPr>
            <a:t>Fax: (+385 1)2369 301</a:t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90587" cy="257482"/>
    <xdr:sp macro="" textlink="">
      <xdr:nvSpPr>
        <xdr:cNvPr id="7" name="TextBox 6"/>
        <xdr:cNvSpPr txBox="1"/>
      </xdr:nvSpPr>
      <xdr:spPr>
        <a:xfrm>
          <a:off x="1824404" y="6323135"/>
          <a:ext cx="2282676" cy="906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39489"/>
    <xdr:sp macro="" textlink="">
      <xdr:nvSpPr>
        <xdr:cNvPr id="2" name="TextBox 6"/>
        <xdr:cNvSpPr txBox="1"/>
      </xdr:nvSpPr>
      <xdr:spPr>
        <a:xfrm>
          <a:off x="2103120" y="6172200"/>
          <a:ext cx="184731" cy="2394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 sz="1000" baseline="0">
            <a:latin typeface="Arial Narrow" pitchFamily="34" charset="0"/>
          </a:endParaRP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90587" cy="257482"/>
    <xdr:sp macro="" textlink="">
      <xdr:nvSpPr>
        <xdr:cNvPr id="9" name="TextBox 8"/>
        <xdr:cNvSpPr txBox="1"/>
      </xdr:nvSpPr>
      <xdr:spPr>
        <a:xfrm>
          <a:off x="2105025" y="6200775"/>
          <a:ext cx="190587" cy="2574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twoCellAnchor>
    <xdr:from>
      <xdr:col>0</xdr:col>
      <xdr:colOff>0</xdr:colOff>
      <xdr:row>33</xdr:row>
      <xdr:rowOff>0</xdr:rowOff>
    </xdr:from>
    <xdr:to>
      <xdr:col>2</xdr:col>
      <xdr:colOff>504825</xdr:colOff>
      <xdr:row>33</xdr:row>
      <xdr:rowOff>0</xdr:rowOff>
    </xdr:to>
    <xdr:pic>
      <xdr:nvPicPr>
        <xdr:cNvPr id="10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007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33</xdr:row>
      <xdr:rowOff>0</xdr:rowOff>
    </xdr:from>
    <xdr:ext cx="190587" cy="257482"/>
    <xdr:sp macro="" textlink="">
      <xdr:nvSpPr>
        <xdr:cNvPr id="11" name="TextBox 10"/>
        <xdr:cNvSpPr txBox="1"/>
      </xdr:nvSpPr>
      <xdr:spPr>
        <a:xfrm>
          <a:off x="2105025" y="6200775"/>
          <a:ext cx="190587" cy="2574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5"/>
  <sheetViews>
    <sheetView tabSelected="1" zoomScale="125" zoomScaleNormal="125" workbookViewId="0">
      <selection activeCell="J36" sqref="J36"/>
    </sheetView>
  </sheetViews>
  <sheetFormatPr defaultRowHeight="12.75"/>
  <cols>
    <col min="1" max="1" width="14.140625" customWidth="1"/>
    <col min="2" max="3" width="8.7109375" customWidth="1"/>
    <col min="4" max="4" width="7.28515625" customWidth="1"/>
    <col min="5" max="6" width="8.7109375" customWidth="1"/>
    <col min="7" max="7" width="7.28515625" customWidth="1"/>
    <col min="8" max="9" width="8.7109375" customWidth="1"/>
    <col min="10" max="10" width="7.28515625" customWidth="1"/>
    <col min="11" max="12" width="8.7109375" customWidth="1"/>
    <col min="13" max="13" width="7.28515625" customWidth="1"/>
    <col min="14" max="15" width="8.7109375" customWidth="1"/>
    <col min="16" max="16" width="7.28515625" customWidth="1"/>
  </cols>
  <sheetData>
    <row r="2" spans="1:26"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>
      <c r="K3" s="7" t="s">
        <v>16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7" spans="1:26">
      <c r="A7" s="53" t="s">
        <v>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spans="1:26">
      <c r="A8" s="54" t="s">
        <v>22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</row>
    <row r="9" spans="1:26" ht="13.5" thickBot="1"/>
    <row r="10" spans="1:26">
      <c r="A10" s="1" t="s">
        <v>1</v>
      </c>
      <c r="B10" s="50" t="s">
        <v>3</v>
      </c>
      <c r="C10" s="51"/>
      <c r="D10" s="52"/>
      <c r="E10" s="50" t="s">
        <v>14</v>
      </c>
      <c r="F10" s="51"/>
      <c r="G10" s="52"/>
      <c r="H10" s="50" t="s">
        <v>15</v>
      </c>
      <c r="I10" s="51"/>
      <c r="J10" s="52"/>
      <c r="K10" s="50" t="s">
        <v>17</v>
      </c>
      <c r="L10" s="51"/>
      <c r="M10" s="52"/>
      <c r="N10" s="50" t="s">
        <v>18</v>
      </c>
      <c r="O10" s="51"/>
      <c r="P10" s="52"/>
    </row>
    <row r="11" spans="1:26">
      <c r="A11" s="46"/>
      <c r="B11" s="40">
        <v>2013</v>
      </c>
      <c r="C11" s="42">
        <v>2014</v>
      </c>
      <c r="D11" s="44" t="s">
        <v>6</v>
      </c>
      <c r="E11" s="40">
        <v>2013</v>
      </c>
      <c r="F11" s="42">
        <v>2014</v>
      </c>
      <c r="G11" s="48" t="s">
        <v>6</v>
      </c>
      <c r="H11" s="40">
        <v>2013</v>
      </c>
      <c r="I11" s="42">
        <v>2014</v>
      </c>
      <c r="J11" s="44" t="s">
        <v>6</v>
      </c>
      <c r="K11" s="40">
        <v>2013</v>
      </c>
      <c r="L11" s="42">
        <v>2014</v>
      </c>
      <c r="M11" s="48" t="s">
        <v>6</v>
      </c>
      <c r="N11" s="40">
        <v>2013</v>
      </c>
      <c r="O11" s="42">
        <v>2014</v>
      </c>
      <c r="P11" s="44" t="s">
        <v>6</v>
      </c>
    </row>
    <row r="12" spans="1:26" ht="3" customHeight="1" thickBot="1">
      <c r="A12" s="47"/>
      <c r="B12" s="41"/>
      <c r="C12" s="43"/>
      <c r="D12" s="45"/>
      <c r="E12" s="41"/>
      <c r="F12" s="43"/>
      <c r="G12" s="49"/>
      <c r="H12" s="41"/>
      <c r="I12" s="43"/>
      <c r="J12" s="45"/>
      <c r="K12" s="41"/>
      <c r="L12" s="43"/>
      <c r="M12" s="49"/>
      <c r="N12" s="41"/>
      <c r="O12" s="43"/>
      <c r="P12" s="45"/>
    </row>
    <row r="13" spans="1:26" ht="13.5" thickTop="1">
      <c r="A13" s="2" t="s">
        <v>7</v>
      </c>
      <c r="B13" s="13">
        <v>22681</v>
      </c>
      <c r="C13" s="14">
        <v>21246</v>
      </c>
      <c r="D13" s="37">
        <f>((C13-B13)/B13)*100</f>
        <v>-6.3268815307967019</v>
      </c>
      <c r="E13" s="13">
        <v>1289034</v>
      </c>
      <c r="F13" s="14">
        <v>1319214</v>
      </c>
      <c r="G13" s="37">
        <f>((F13-E13)/E13)*100</f>
        <v>2.3412881273884167</v>
      </c>
      <c r="H13" s="13">
        <v>2178</v>
      </c>
      <c r="I13" s="14">
        <v>18771</v>
      </c>
      <c r="J13" s="37">
        <f>((I13-H13)/H13)*100</f>
        <v>761.84573002754826</v>
      </c>
      <c r="K13" s="13">
        <v>3063044</v>
      </c>
      <c r="L13" s="14">
        <v>2926855</v>
      </c>
      <c r="M13" s="37">
        <f>((L13-K13)/K13)*100</f>
        <v>-4.4461979651614536</v>
      </c>
      <c r="N13" s="13">
        <v>807118</v>
      </c>
      <c r="O13" s="15">
        <v>1036787</v>
      </c>
      <c r="P13" s="37">
        <f>((O13-N13)/N13)*100</f>
        <v>28.455442698589302</v>
      </c>
    </row>
    <row r="14" spans="1:26">
      <c r="A14" s="3"/>
      <c r="B14" s="16"/>
      <c r="C14" s="16"/>
      <c r="D14" s="38"/>
      <c r="E14" s="16"/>
      <c r="F14" s="16"/>
      <c r="G14" s="38"/>
      <c r="H14" s="16"/>
      <c r="I14" s="16"/>
      <c r="J14" s="38"/>
      <c r="K14" s="16"/>
      <c r="L14" s="16"/>
      <c r="M14" s="38"/>
      <c r="N14" s="16"/>
      <c r="O14" s="18"/>
      <c r="P14" s="38"/>
    </row>
    <row r="15" spans="1:26">
      <c r="A15" s="4" t="s">
        <v>8</v>
      </c>
      <c r="B15" s="13">
        <v>9930</v>
      </c>
      <c r="C15" s="14">
        <v>10708</v>
      </c>
      <c r="D15" s="37">
        <f>((C15-B15)/B15)*100</f>
        <v>7.83484390735146</v>
      </c>
      <c r="E15" s="13">
        <v>839841</v>
      </c>
      <c r="F15" s="14">
        <v>927070</v>
      </c>
      <c r="G15" s="37">
        <f>((F15-E15)/E15)*100</f>
        <v>10.386370753511677</v>
      </c>
      <c r="H15" s="13">
        <v>10216</v>
      </c>
      <c r="I15" s="14">
        <v>9876</v>
      </c>
      <c r="J15" s="37">
        <f>((I15-H15)/H15)*100</f>
        <v>-3.3281127642913075</v>
      </c>
      <c r="K15" s="13">
        <v>270796</v>
      </c>
      <c r="L15" s="14">
        <v>261392</v>
      </c>
      <c r="M15" s="37">
        <f>((L15-K15)/K15)*100</f>
        <v>-3.4727248556108656</v>
      </c>
      <c r="N15" s="13">
        <v>1717</v>
      </c>
      <c r="O15" s="15">
        <v>6975</v>
      </c>
      <c r="P15" s="37">
        <f>((O15-N15)/N15)*100</f>
        <v>306.23179965055328</v>
      </c>
    </row>
    <row r="16" spans="1:26">
      <c r="A16" s="3"/>
      <c r="B16" s="16"/>
      <c r="C16" s="16"/>
      <c r="D16" s="38"/>
      <c r="E16" s="16"/>
      <c r="F16" s="16"/>
      <c r="G16" s="38"/>
      <c r="H16" s="16"/>
      <c r="I16" s="16"/>
      <c r="J16" s="38"/>
      <c r="K16" s="16"/>
      <c r="L16" s="16"/>
      <c r="M16" s="38"/>
      <c r="N16" s="16"/>
      <c r="O16" s="39"/>
      <c r="P16" s="38"/>
    </row>
    <row r="17" spans="1:16">
      <c r="A17" s="4" t="s">
        <v>9</v>
      </c>
      <c r="B17" s="13">
        <v>8940</v>
      </c>
      <c r="C17" s="14">
        <v>9284</v>
      </c>
      <c r="D17" s="37">
        <f>((C17-B17)/B17)*100</f>
        <v>3.8478747203579418</v>
      </c>
      <c r="E17" s="13">
        <v>816811</v>
      </c>
      <c r="F17" s="14">
        <v>852990</v>
      </c>
      <c r="G17" s="37">
        <f>((F17-E17)/E17)*100</f>
        <v>4.4292988218816838</v>
      </c>
      <c r="H17" s="13">
        <v>6965</v>
      </c>
      <c r="I17" s="14">
        <v>7898</v>
      </c>
      <c r="J17" s="37">
        <f>((I17-H17)/H17)*100</f>
        <v>13.395549174443646</v>
      </c>
      <c r="K17" s="13">
        <v>169524</v>
      </c>
      <c r="L17" s="14">
        <v>156431</v>
      </c>
      <c r="M17" s="37">
        <f>((L17-K17)/K17)*100</f>
        <v>-7.7233901984379791</v>
      </c>
      <c r="N17" s="13"/>
      <c r="O17" s="19"/>
      <c r="P17" s="24"/>
    </row>
    <row r="18" spans="1:16">
      <c r="A18" s="3"/>
      <c r="B18" s="16"/>
      <c r="C18" s="16"/>
      <c r="D18" s="38"/>
      <c r="E18" s="16"/>
      <c r="F18" s="16"/>
      <c r="G18" s="38"/>
      <c r="H18" s="16"/>
      <c r="I18" s="16"/>
      <c r="J18" s="38"/>
      <c r="K18" s="16"/>
      <c r="L18" s="16"/>
      <c r="M18" s="38"/>
      <c r="N18" s="16"/>
      <c r="O18" s="20"/>
      <c r="P18" s="18"/>
    </row>
    <row r="19" spans="1:16">
      <c r="A19" s="4" t="s">
        <v>10</v>
      </c>
      <c r="B19" s="13">
        <v>4096</v>
      </c>
      <c r="C19" s="14">
        <v>4303</v>
      </c>
      <c r="D19" s="37">
        <f>((C19-B19)/B19)*100</f>
        <v>5.0537109375</v>
      </c>
      <c r="E19" s="13">
        <v>188715</v>
      </c>
      <c r="F19" s="14">
        <v>207293</v>
      </c>
      <c r="G19" s="37">
        <f>((F19-E19)/E19)*100</f>
        <v>9.8444744720875388</v>
      </c>
      <c r="H19" s="13">
        <v>3593</v>
      </c>
      <c r="I19" s="14">
        <v>4353</v>
      </c>
      <c r="J19" s="37">
        <f>((I19-H19)/H19)*100</f>
        <v>21.15224046757584</v>
      </c>
      <c r="K19" s="13">
        <v>5508</v>
      </c>
      <c r="L19" s="14">
        <v>3500</v>
      </c>
      <c r="M19" s="37">
        <f>((L19-K19)/K19)*100</f>
        <v>-36.456063907044303</v>
      </c>
      <c r="N19" s="13">
        <v>195</v>
      </c>
      <c r="O19" s="14">
        <v>127</v>
      </c>
      <c r="P19" s="24"/>
    </row>
    <row r="20" spans="1:16">
      <c r="A20" s="3"/>
      <c r="B20" s="16"/>
      <c r="C20" s="16"/>
      <c r="D20" s="38"/>
      <c r="E20" s="16"/>
      <c r="F20" s="16"/>
      <c r="G20" s="38"/>
      <c r="H20" s="16"/>
      <c r="I20" s="16"/>
      <c r="J20" s="38"/>
      <c r="K20" s="16"/>
      <c r="L20" s="16"/>
      <c r="M20" s="38"/>
      <c r="N20" s="16"/>
      <c r="O20" s="21"/>
      <c r="P20" s="25"/>
    </row>
    <row r="21" spans="1:16">
      <c r="A21" s="4" t="s">
        <v>11</v>
      </c>
      <c r="B21" s="13">
        <v>4502</v>
      </c>
      <c r="C21" s="14">
        <v>4628</v>
      </c>
      <c r="D21" s="37">
        <f>((C21-B21)/B21)*100</f>
        <v>2.798756108396268</v>
      </c>
      <c r="E21" s="13">
        <v>246770</v>
      </c>
      <c r="F21" s="14">
        <v>260160</v>
      </c>
      <c r="G21" s="37">
        <f>((F21-E21)/E21)*100</f>
        <v>5.4261052802204484</v>
      </c>
      <c r="H21" s="13">
        <v>8288</v>
      </c>
      <c r="I21" s="14">
        <v>8027</v>
      </c>
      <c r="J21" s="37">
        <f>((I21-H21)/H21)*100</f>
        <v>-3.1491312741312742</v>
      </c>
      <c r="K21" s="13">
        <v>7657</v>
      </c>
      <c r="L21" s="14">
        <v>5252</v>
      </c>
      <c r="M21" s="37">
        <f>((L21-K21)/K21)*100</f>
        <v>-31.409168081494059</v>
      </c>
      <c r="N21" s="13">
        <v>121</v>
      </c>
      <c r="O21" s="14">
        <v>51</v>
      </c>
      <c r="P21" s="24"/>
    </row>
    <row r="22" spans="1:16">
      <c r="A22" s="3"/>
      <c r="B22" s="16"/>
      <c r="C22" s="16"/>
      <c r="D22" s="38"/>
      <c r="E22" s="16"/>
      <c r="F22" s="16"/>
      <c r="G22" s="38"/>
      <c r="H22" s="16"/>
      <c r="I22" s="16"/>
      <c r="J22" s="38"/>
      <c r="K22" s="16"/>
      <c r="L22" s="16"/>
      <c r="M22" s="17"/>
      <c r="N22" s="18"/>
      <c r="O22" s="20"/>
      <c r="P22" s="18"/>
    </row>
    <row r="23" spans="1:16">
      <c r="A23" s="4" t="s">
        <v>12</v>
      </c>
      <c r="B23" s="13">
        <v>669</v>
      </c>
      <c r="C23" s="14">
        <v>916</v>
      </c>
      <c r="D23" s="37">
        <f>((C23-B23)/B23)*100</f>
        <v>36.920777279521673</v>
      </c>
      <c r="E23" s="13">
        <v>1539</v>
      </c>
      <c r="F23" s="14">
        <v>14158</v>
      </c>
      <c r="G23" s="37">
        <f>((F23-E23)/E23)*100</f>
        <v>819.94801819363215</v>
      </c>
      <c r="H23" s="13">
        <v>3</v>
      </c>
      <c r="I23" s="14"/>
      <c r="J23" s="37">
        <f>((I23-H23)/H23)*100</f>
        <v>-100</v>
      </c>
      <c r="K23" s="14"/>
      <c r="L23" s="14"/>
      <c r="M23" s="23"/>
      <c r="N23" s="24"/>
      <c r="O23" s="19"/>
      <c r="P23" s="24"/>
    </row>
    <row r="24" spans="1:16">
      <c r="A24" s="3"/>
      <c r="B24" s="16"/>
      <c r="C24" s="16"/>
      <c r="D24" s="38"/>
      <c r="E24" s="16"/>
      <c r="F24" s="16"/>
      <c r="G24" s="38"/>
      <c r="H24" s="16"/>
      <c r="I24" s="16"/>
      <c r="J24" s="38"/>
      <c r="K24" s="16"/>
      <c r="L24" s="16"/>
      <c r="M24" s="16"/>
      <c r="N24" s="18"/>
      <c r="O24" s="20"/>
      <c r="P24" s="25"/>
    </row>
    <row r="25" spans="1:16">
      <c r="A25" s="4" t="s">
        <v>13</v>
      </c>
      <c r="B25" s="13">
        <v>1442</v>
      </c>
      <c r="C25" s="14">
        <v>1230</v>
      </c>
      <c r="D25" s="37">
        <f>((C25-B25)/B25)*100</f>
        <v>-14.701803051317613</v>
      </c>
      <c r="E25" s="13">
        <v>71573</v>
      </c>
      <c r="F25" s="14">
        <v>52341</v>
      </c>
      <c r="G25" s="37">
        <f>((F25-E25)/E25)*100</f>
        <v>-26.870467913878137</v>
      </c>
      <c r="H25" s="13">
        <v>1647</v>
      </c>
      <c r="I25" s="14">
        <v>1683</v>
      </c>
      <c r="J25" s="37">
        <f>((I25-H25)/H25)*100</f>
        <v>2.1857923497267762</v>
      </c>
      <c r="K25" s="14"/>
      <c r="L25" s="14"/>
      <c r="M25" s="14"/>
      <c r="N25" s="24"/>
      <c r="O25" s="19"/>
      <c r="P25" s="24"/>
    </row>
    <row r="26" spans="1:16">
      <c r="A26" s="3"/>
      <c r="B26" s="16"/>
      <c r="C26" s="16"/>
      <c r="D26" s="38"/>
      <c r="E26" s="16"/>
      <c r="F26" s="16"/>
      <c r="G26" s="38"/>
      <c r="H26" s="16"/>
      <c r="I26" s="16"/>
      <c r="J26" s="38"/>
      <c r="K26" s="20"/>
      <c r="L26" s="16"/>
      <c r="M26" s="16"/>
      <c r="N26" s="18"/>
      <c r="O26" s="20"/>
      <c r="P26" s="18"/>
    </row>
    <row r="27" spans="1:16">
      <c r="A27" s="4" t="s">
        <v>2</v>
      </c>
      <c r="B27" s="13">
        <v>723</v>
      </c>
      <c r="C27" s="14">
        <v>770</v>
      </c>
      <c r="D27" s="37">
        <f>((C27-B27)/B27)*100</f>
        <v>6.5006915629322277</v>
      </c>
      <c r="E27" s="13">
        <v>5006</v>
      </c>
      <c r="F27" s="14">
        <v>5910</v>
      </c>
      <c r="G27" s="37">
        <f>((F27-E27)/E27)*100</f>
        <v>18.058330003995206</v>
      </c>
      <c r="H27" s="13"/>
      <c r="I27" s="14">
        <v>9</v>
      </c>
      <c r="J27" s="37" t="e">
        <f>((I27-H27)/H27)*100</f>
        <v>#DIV/0!</v>
      </c>
      <c r="K27" s="19"/>
      <c r="L27" s="14"/>
      <c r="M27" s="14"/>
      <c r="N27" s="24"/>
      <c r="O27" s="19"/>
      <c r="P27" s="24"/>
    </row>
    <row r="28" spans="1:16">
      <c r="A28" s="8"/>
      <c r="B28" s="16"/>
      <c r="C28" s="16"/>
      <c r="D28" s="38"/>
      <c r="E28" s="16"/>
      <c r="F28" s="16"/>
      <c r="G28" s="38"/>
      <c r="H28" s="35"/>
      <c r="I28" s="16"/>
      <c r="J28" s="22"/>
      <c r="K28" s="20"/>
      <c r="L28" s="26"/>
      <c r="M28" s="26"/>
      <c r="N28" s="25"/>
      <c r="O28" s="21"/>
      <c r="P28" s="25"/>
    </row>
    <row r="29" spans="1:16">
      <c r="A29" s="4" t="s">
        <v>5</v>
      </c>
      <c r="B29" s="13">
        <v>1828</v>
      </c>
      <c r="C29" s="14">
        <v>1777</v>
      </c>
      <c r="D29" s="37">
        <f>((C29-B29)/B29)*100</f>
        <v>-2.7899343544857769</v>
      </c>
      <c r="E29" s="13">
        <v>2510</v>
      </c>
      <c r="F29" s="14">
        <v>2557</v>
      </c>
      <c r="G29" s="37">
        <f>((F29-E29)/E29)*100</f>
        <v>1.8725099601593624</v>
      </c>
      <c r="H29" s="13"/>
      <c r="I29" s="14"/>
      <c r="J29" s="27"/>
      <c r="K29" s="19"/>
      <c r="L29" s="14"/>
      <c r="M29" s="14"/>
      <c r="N29" s="24"/>
      <c r="O29" s="19"/>
      <c r="P29" s="24"/>
    </row>
    <row r="30" spans="1:16" ht="13.5" thickBot="1">
      <c r="A30" s="5"/>
      <c r="B30" s="28"/>
      <c r="C30" s="29"/>
      <c r="D30" s="36"/>
      <c r="E30" s="30"/>
      <c r="F30" s="29"/>
      <c r="G30" s="29"/>
      <c r="H30" s="32"/>
      <c r="I30" s="29"/>
      <c r="J30" s="31"/>
      <c r="K30" s="32"/>
      <c r="L30" s="29"/>
      <c r="M30" s="29"/>
      <c r="N30" s="33"/>
      <c r="O30" s="32"/>
      <c r="P30" s="34"/>
    </row>
    <row r="31" spans="1:16" ht="13.5" thickBot="1">
      <c r="A31" s="6" t="s">
        <v>4</v>
      </c>
      <c r="B31" s="9">
        <f>SUM(B13:B29)</f>
        <v>54811</v>
      </c>
      <c r="C31" s="10">
        <f>SUM(C13:C29)</f>
        <v>54862</v>
      </c>
      <c r="D31" s="11">
        <f>((C31-B31)/B31)*100</f>
        <v>9.3047016109904943E-2</v>
      </c>
      <c r="E31" s="9">
        <f>SUM(E13:E29)</f>
        <v>3461799</v>
      </c>
      <c r="F31" s="10">
        <f>SUM(F13:F29)</f>
        <v>3641693</v>
      </c>
      <c r="G31" s="11">
        <f>((F31-E31)/E31)*100</f>
        <v>5.1965466510331764</v>
      </c>
      <c r="H31" s="9">
        <f>SUM(H13:H29)</f>
        <v>32890</v>
      </c>
      <c r="I31" s="10">
        <f>SUM(I13:I29)</f>
        <v>50617</v>
      </c>
      <c r="J31" s="11">
        <f>((I31-H31)/H31)*100</f>
        <v>53.897841289145632</v>
      </c>
      <c r="K31" s="9">
        <f>SUM(K13:K29)</f>
        <v>3516529</v>
      </c>
      <c r="L31" s="10">
        <f>SUM(L13:L29)</f>
        <v>3353430</v>
      </c>
      <c r="M31" s="11">
        <f>((L31-K31)/K31)*100</f>
        <v>-4.6380678219915152</v>
      </c>
      <c r="N31" s="12">
        <f>SUM(N13:N29)</f>
        <v>809151</v>
      </c>
      <c r="O31" s="10">
        <f>SUM(O13:O30)</f>
        <v>1043940</v>
      </c>
      <c r="P31" s="11">
        <f>((O31-N31)/N31)*100</f>
        <v>29.016710107260575</v>
      </c>
    </row>
    <row r="33" spans="1:1">
      <c r="A33" t="s">
        <v>19</v>
      </c>
    </row>
    <row r="34" spans="1:1">
      <c r="A34" t="s">
        <v>20</v>
      </c>
    </row>
    <row r="35" spans="1:1">
      <c r="A35" s="57" t="s">
        <v>21</v>
      </c>
    </row>
  </sheetData>
  <mergeCells count="24">
    <mergeCell ref="K2:Z2"/>
    <mergeCell ref="A7:P7"/>
    <mergeCell ref="A8:P8"/>
    <mergeCell ref="B10:D10"/>
    <mergeCell ref="H10:J10"/>
    <mergeCell ref="N10:P10"/>
    <mergeCell ref="K10:M10"/>
    <mergeCell ref="E11:E12"/>
    <mergeCell ref="F11:F12"/>
    <mergeCell ref="H11:H12"/>
    <mergeCell ref="I11:I12"/>
    <mergeCell ref="J11:J12"/>
    <mergeCell ref="K11:K12"/>
    <mergeCell ref="M11:M12"/>
    <mergeCell ref="L11:L12"/>
    <mergeCell ref="E10:G10"/>
    <mergeCell ref="N11:N12"/>
    <mergeCell ref="O11:O12"/>
    <mergeCell ref="P11:P12"/>
    <mergeCell ref="A11:A12"/>
    <mergeCell ref="B11:B12"/>
    <mergeCell ref="C11:C12"/>
    <mergeCell ref="D11:D12"/>
    <mergeCell ref="G11:G12"/>
  </mergeCells>
  <phoneticPr fontId="1" type="noConversion"/>
  <pageMargins left="0.25" right="0.25" top="0.75" bottom="0.75" header="0.3" footer="0.3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RH TDU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Bošković</dc:creator>
  <cp:lastModifiedBy>dradas</cp:lastModifiedBy>
  <cp:lastPrinted>2014-08-18T07:34:27Z</cp:lastPrinted>
  <dcterms:created xsi:type="dcterms:W3CDTF">2006-06-06T13:31:07Z</dcterms:created>
  <dcterms:modified xsi:type="dcterms:W3CDTF">2014-08-18T07:34:35Z</dcterms:modified>
</cp:coreProperties>
</file>