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0" i="1"/>
  <c r="N30"/>
  <c r="L30"/>
  <c r="K30"/>
  <c r="I30"/>
  <c r="H30"/>
  <c r="F30"/>
  <c r="E30"/>
  <c r="C30"/>
  <c r="B30"/>
  <c r="G27"/>
  <c r="D27"/>
  <c r="G25"/>
  <c r="D25"/>
  <c r="G23"/>
  <c r="D23"/>
  <c r="G21"/>
  <c r="D21"/>
  <c r="M19"/>
  <c r="J19"/>
  <c r="G19"/>
  <c r="D19"/>
  <c r="P17"/>
  <c r="M17"/>
  <c r="J17"/>
  <c r="G17"/>
  <c r="D17"/>
  <c r="M15"/>
  <c r="J15"/>
  <c r="G15"/>
  <c r="D15"/>
  <c r="P13"/>
  <c r="M13"/>
  <c r="J13"/>
  <c r="G13"/>
  <c r="D13"/>
  <c r="P11"/>
  <c r="M11"/>
  <c r="J11"/>
  <c r="G11"/>
  <c r="D11"/>
  <c r="D30" l="1"/>
  <c r="G30"/>
  <c r="J30"/>
  <c r="M30"/>
  <c r="P30"/>
</calcChain>
</file>

<file path=xl/sharedStrings.xml><?xml version="1.0" encoding="utf-8"?>
<sst xmlns="http://schemas.openxmlformats.org/spreadsheetml/2006/main" count="26" uniqueCount="22">
  <si>
    <t>STATISTIČKI PODACI O PROMETU NA AERODROMIMA U RH</t>
  </si>
  <si>
    <r>
      <t xml:space="preserve">SIJEČANJ - OŽUJAK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</si>
  <si>
    <t>AERODROMI</t>
  </si>
  <si>
    <t>OPERACIJE ZRAKOPLOVA</t>
  </si>
  <si>
    <t>PREVEZENO PUTNIKA</t>
  </si>
  <si>
    <t>TRANZIT</t>
  </si>
  <si>
    <t>PREVEZENO ROBE (kg)</t>
  </si>
  <si>
    <t>PREVEZENO POŠTE (kg)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</si>
  <si>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</si>
  <si>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</si>
  <si>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</si>
  <si>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</si>
  <si>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</si>
  <si>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</si>
  <si>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</si>
  <si>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</si>
  <si>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Aerodrom Brač</t>
  </si>
  <si>
    <t>Z.p. Mali Lošinj</t>
  </si>
  <si>
    <t>Ukupno:</t>
  </si>
  <si>
    <t>* operacija zrakoplova = slijetanje ili polijetanje</t>
  </si>
  <si>
    <t>**putnici = putnici u odlasku + putnici u dolasku</t>
  </si>
  <si>
    <t>* Službene statističke podatke objavljuje Državni zavod za statistiku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</si>
</sst>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i/>
      <sz val="8"/>
      <color rgb="FF0000FF"/>
      <name val="Arial"/>
      <family val="2"/>
      <charset val="238"/>
    </font>
    <font>
      <b/>
      <sz val="8"/>
      <name val="Arial"/>
      <charset val="238"/>
    </font>
    <font>
      <sz val="8"/>
      <color indexed="10"/>
      <name val="Arial"/>
      <charset val="238"/>
    </font>
    <font>
      <sz val="8"/>
      <name val="Arial"/>
      <charset val="238"/>
    </font>
    <font>
      <i/>
      <sz val="8"/>
      <color indexed="48"/>
      <name val="Arial"/>
      <charset val="238"/>
    </font>
    <font>
      <sz val="8"/>
      <color indexed="20"/>
      <name val="Arial"/>
      <charset val="238"/>
    </font>
    <font>
      <i/>
      <sz val="8"/>
      <color indexed="12"/>
      <name val="Arial"/>
      <charset val="238"/>
    </font>
    <font>
      <i/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2" fillId="2" borderId="13" xfId="0" applyFont="1" applyFill="1" applyBorder="1"/>
    <xf numFmtId="3" fontId="6" fillId="2" borderId="14" xfId="0" applyNumberFormat="1" applyFont="1" applyFill="1" applyBorder="1"/>
    <xf numFmtId="3" fontId="7" fillId="2" borderId="14" xfId="0" applyNumberFormat="1" applyFont="1" applyFill="1" applyBorder="1"/>
    <xf numFmtId="4" fontId="8" fillId="2" borderId="14" xfId="0" applyNumberFormat="1" applyFont="1" applyFill="1" applyBorder="1"/>
    <xf numFmtId="3" fontId="7" fillId="2" borderId="15" xfId="0" applyNumberFormat="1" applyFont="1" applyFill="1" applyBorder="1"/>
    <xf numFmtId="0" fontId="2" fillId="3" borderId="5" xfId="0" applyFont="1" applyFill="1" applyBorder="1"/>
    <xf numFmtId="3" fontId="7" fillId="3" borderId="14" xfId="0" applyNumberFormat="1" applyFont="1" applyFill="1" applyBorder="1"/>
    <xf numFmtId="4" fontId="8" fillId="3" borderId="14" xfId="0" applyNumberFormat="1" applyFont="1" applyFill="1" applyBorder="1"/>
    <xf numFmtId="3" fontId="9" fillId="3" borderId="14" xfId="0" applyNumberFormat="1" applyFont="1" applyFill="1" applyBorder="1"/>
    <xf numFmtId="4" fontId="9" fillId="3" borderId="14" xfId="0" applyNumberFormat="1" applyFont="1" applyFill="1" applyBorder="1"/>
    <xf numFmtId="0" fontId="2" fillId="2" borderId="5" xfId="0" applyFont="1" applyFill="1" applyBorder="1"/>
    <xf numFmtId="3" fontId="9" fillId="3" borderId="0" xfId="0" applyNumberFormat="1" applyFont="1" applyFill="1"/>
    <xf numFmtId="4" fontId="9" fillId="0" borderId="14" xfId="0" applyNumberFormat="1" applyFont="1" applyBorder="1"/>
    <xf numFmtId="3" fontId="10" fillId="2" borderId="14" xfId="0" applyNumberFormat="1" applyFont="1" applyFill="1" applyBorder="1"/>
    <xf numFmtId="3" fontId="9" fillId="2" borderId="14" xfId="0" applyNumberFormat="1" applyFont="1" applyFill="1" applyBorder="1"/>
    <xf numFmtId="3" fontId="10" fillId="3" borderId="14" xfId="0" applyNumberFormat="1" applyFont="1" applyFill="1" applyBorder="1"/>
    <xf numFmtId="3" fontId="10" fillId="0" borderId="14" xfId="0" applyNumberFormat="1" applyFont="1" applyBorder="1"/>
    <xf numFmtId="3" fontId="9" fillId="0" borderId="14" xfId="0" applyNumberFormat="1" applyFont="1" applyBorder="1"/>
    <xf numFmtId="4" fontId="11" fillId="3" borderId="14" xfId="0" applyNumberFormat="1" applyFont="1" applyFill="1" applyBorder="1"/>
    <xf numFmtId="3" fontId="8" fillId="2" borderId="14" xfId="0" applyNumberFormat="1" applyFont="1" applyFill="1" applyBorder="1"/>
    <xf numFmtId="3" fontId="11" fillId="3" borderId="14" xfId="0" applyNumberFormat="1" applyFont="1" applyFill="1" applyBorder="1"/>
    <xf numFmtId="3" fontId="11" fillId="2" borderId="14" xfId="0" applyNumberFormat="1" applyFont="1" applyFill="1" applyBorder="1"/>
    <xf numFmtId="0" fontId="2" fillId="0" borderId="5" xfId="0" applyFont="1" applyBorder="1"/>
    <xf numFmtId="3" fontId="7" fillId="0" borderId="14" xfId="0" applyNumberFormat="1" applyFont="1" applyBorder="1"/>
    <xf numFmtId="3" fontId="12" fillId="2" borderId="14" xfId="0" applyNumberFormat="1" applyFont="1" applyFill="1" applyBorder="1"/>
    <xf numFmtId="0" fontId="2" fillId="3" borderId="16" xfId="0" applyFont="1" applyFill="1" applyBorder="1"/>
    <xf numFmtId="3" fontId="7" fillId="3" borderId="17" xfId="0" applyNumberFormat="1" applyFont="1" applyFill="1" applyBorder="1"/>
    <xf numFmtId="3" fontId="7" fillId="3" borderId="18" xfId="0" applyNumberFormat="1" applyFont="1" applyFill="1" applyBorder="1"/>
    <xf numFmtId="3" fontId="8" fillId="3" borderId="18" xfId="0" applyNumberFormat="1" applyFont="1" applyFill="1" applyBorder="1"/>
    <xf numFmtId="3" fontId="12" fillId="3" borderId="18" xfId="0" applyNumberFormat="1" applyFont="1" applyFill="1" applyBorder="1"/>
    <xf numFmtId="3" fontId="10" fillId="3" borderId="18" xfId="0" applyNumberFormat="1" applyFont="1" applyFill="1" applyBorder="1"/>
    <xf numFmtId="3" fontId="11" fillId="3" borderId="18" xfId="0" applyNumberFormat="1" applyFont="1" applyFill="1" applyBorder="1"/>
    <xf numFmtId="3" fontId="9" fillId="3" borderId="18" xfId="0" applyNumberFormat="1" applyFont="1" applyFill="1" applyBorder="1"/>
    <xf numFmtId="3" fontId="9" fillId="3" borderId="19" xfId="0" applyNumberFormat="1" applyFont="1" applyFill="1" applyBorder="1"/>
    <xf numFmtId="0" fontId="2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9" fillId="0" borderId="0" xfId="0" applyFont="1"/>
    <xf numFmtId="0" fontId="1" fillId="2" borderId="20" xfId="0" applyFont="1" applyFill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2" fontId="8" fillId="2" borderId="23" xfId="0" applyNumberFormat="1" applyFont="1" applyFill="1" applyBorder="1" applyAlignment="1">
      <alignment vertical="center"/>
    </xf>
    <xf numFmtId="0" fontId="10" fillId="0" borderId="2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90587" cy="257482"/>
    <xdr:sp macro="" textlink="">
      <xdr:nvSpPr>
        <xdr:cNvPr id="2" name="TextBox 1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3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36270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929200" cy="853182"/>
    <xdr:sp macro="" textlink="">
      <xdr:nvSpPr>
        <xdr:cNvPr id="4" name="TextBox 6"/>
        <xdr:cNvSpPr txBox="1"/>
      </xdr:nvSpPr>
      <xdr:spPr>
        <a:xfrm>
          <a:off x="2105025" y="6362700"/>
          <a:ext cx="2929200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</a:t>
          </a:r>
          <a:r>
            <a:rPr lang="hr-H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32</xdr:row>
      <xdr:rowOff>0</xdr:rowOff>
    </xdr:from>
    <xdr:to>
      <xdr:col>2</xdr:col>
      <xdr:colOff>504825</xdr:colOff>
      <xdr:row>32</xdr:row>
      <xdr:rowOff>0</xdr:rowOff>
    </xdr:to>
    <xdr:pic>
      <xdr:nvPicPr>
        <xdr:cNvPr id="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25300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32</xdr:row>
      <xdr:rowOff>0</xdr:rowOff>
    </xdr:from>
    <xdr:ext cx="190587" cy="257482"/>
    <xdr:sp macro="" textlink="">
      <xdr:nvSpPr>
        <xdr:cNvPr id="6" name="TextBox 5"/>
        <xdr:cNvSpPr txBox="1"/>
      </xdr:nvSpPr>
      <xdr:spPr>
        <a:xfrm>
          <a:off x="2105025" y="11925300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34"/>
  <sheetViews>
    <sheetView tabSelected="1" workbookViewId="0">
      <selection activeCell="O35" sqref="O35"/>
    </sheetView>
  </sheetViews>
  <sheetFormatPr defaultRowHeight="15"/>
  <sheetData>
    <row r="6" spans="1:16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thickBo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4" t="s">
        <v>2</v>
      </c>
      <c r="B8" s="5" t="s">
        <v>3</v>
      </c>
      <c r="C8" s="6"/>
      <c r="D8" s="7"/>
      <c r="E8" s="5" t="s">
        <v>4</v>
      </c>
      <c r="F8" s="6"/>
      <c r="G8" s="7"/>
      <c r="H8" s="5" t="s">
        <v>5</v>
      </c>
      <c r="I8" s="6"/>
      <c r="J8" s="7"/>
      <c r="K8" s="5" t="s">
        <v>6</v>
      </c>
      <c r="L8" s="6"/>
      <c r="M8" s="7"/>
      <c r="N8" s="5" t="s">
        <v>7</v>
      </c>
      <c r="O8" s="6"/>
      <c r="P8" s="7"/>
    </row>
    <row r="9" spans="1:16">
      <c r="A9" s="8"/>
      <c r="B9" s="9">
        <v>2013</v>
      </c>
      <c r="C9" s="10">
        <v>2014</v>
      </c>
      <c r="D9" s="11" t="s">
        <v>8</v>
      </c>
      <c r="E9" s="9">
        <v>2013</v>
      </c>
      <c r="F9" s="10">
        <v>2014</v>
      </c>
      <c r="G9" s="12" t="s">
        <v>8</v>
      </c>
      <c r="H9" s="9">
        <v>2013</v>
      </c>
      <c r="I9" s="10">
        <v>2014</v>
      </c>
      <c r="J9" s="11" t="s">
        <v>8</v>
      </c>
      <c r="K9" s="9">
        <v>2013</v>
      </c>
      <c r="L9" s="10">
        <v>2014</v>
      </c>
      <c r="M9" s="12" t="s">
        <v>8</v>
      </c>
      <c r="N9" s="9">
        <v>2013</v>
      </c>
      <c r="O9" s="10">
        <v>2014</v>
      </c>
      <c r="P9" s="11" t="s">
        <v>8</v>
      </c>
    </row>
    <row r="10" spans="1:16" ht="15.75" thickBot="1">
      <c r="A10" s="13"/>
      <c r="B10" s="14"/>
      <c r="C10" s="15"/>
      <c r="D10" s="16"/>
      <c r="E10" s="14"/>
      <c r="F10" s="15"/>
      <c r="G10" s="17"/>
      <c r="H10" s="14"/>
      <c r="I10" s="15"/>
      <c r="J10" s="16"/>
      <c r="K10" s="14"/>
      <c r="L10" s="15"/>
      <c r="M10" s="17"/>
      <c r="N10" s="14"/>
      <c r="O10" s="15"/>
      <c r="P10" s="16"/>
    </row>
    <row r="11" spans="1:16" ht="15.75" thickTop="1">
      <c r="A11" s="18" t="s">
        <v>9</v>
      </c>
      <c r="B11" s="19">
        <v>8578</v>
      </c>
      <c r="C11" s="20">
        <v>7891</v>
      </c>
      <c r="D11" s="21">
        <f>((C11-B11)/B11)*100</f>
        <v>-8.008859874096526</v>
      </c>
      <c r="E11" s="19">
        <v>434282</v>
      </c>
      <c r="F11" s="20">
        <v>424379</v>
      </c>
      <c r="G11" s="21">
        <f>((F11-E11)/E11)*100</f>
        <v>-2.2803155553304073</v>
      </c>
      <c r="H11" s="19">
        <v>986</v>
      </c>
      <c r="I11" s="20">
        <v>148</v>
      </c>
      <c r="J11" s="21">
        <f>((I11-H11)/H11)*100</f>
        <v>-84.989858012170387</v>
      </c>
      <c r="K11" s="19">
        <v>1216029</v>
      </c>
      <c r="L11" s="20">
        <v>1178489</v>
      </c>
      <c r="M11" s="21">
        <f>((L11-K11)/K11)*100</f>
        <v>-3.0870974294198574</v>
      </c>
      <c r="N11" s="19">
        <v>338036</v>
      </c>
      <c r="O11" s="22">
        <v>437646</v>
      </c>
      <c r="P11" s="21">
        <f>((O11-N11)/N11)*100</f>
        <v>29.467275674780204</v>
      </c>
    </row>
    <row r="12" spans="1:16">
      <c r="A12" s="23"/>
      <c r="B12" s="24"/>
      <c r="C12" s="24"/>
      <c r="D12" s="25"/>
      <c r="E12" s="24"/>
      <c r="F12" s="24"/>
      <c r="G12" s="25"/>
      <c r="H12" s="24"/>
      <c r="I12" s="24"/>
      <c r="J12" s="25"/>
      <c r="K12" s="24"/>
      <c r="L12" s="24"/>
      <c r="M12" s="25"/>
      <c r="N12" s="24"/>
      <c r="O12" s="26"/>
      <c r="P12" s="27"/>
    </row>
    <row r="13" spans="1:16">
      <c r="A13" s="28" t="s">
        <v>10</v>
      </c>
      <c r="B13" s="19">
        <v>1311</v>
      </c>
      <c r="C13" s="20">
        <v>1332</v>
      </c>
      <c r="D13" s="21">
        <f>((C13-B13)/B13)*100</f>
        <v>1.6018306636155606</v>
      </c>
      <c r="E13" s="19">
        <v>78810</v>
      </c>
      <c r="F13" s="20">
        <v>71856</v>
      </c>
      <c r="G13" s="21">
        <f>((F13-E13)/E13)*100</f>
        <v>-8.8237533307955847</v>
      </c>
      <c r="H13" s="19">
        <v>3226</v>
      </c>
      <c r="I13" s="20">
        <v>2464</v>
      </c>
      <c r="J13" s="21">
        <f>((I13-H13)/H13)*100</f>
        <v>-23.620582765034097</v>
      </c>
      <c r="K13" s="19">
        <v>97791</v>
      </c>
      <c r="L13" s="20">
        <v>66943</v>
      </c>
      <c r="M13" s="21">
        <f>((L13-K13)/K13)*100</f>
        <v>-31.544825188412023</v>
      </c>
      <c r="N13" s="19">
        <v>626</v>
      </c>
      <c r="O13" s="22">
        <v>951</v>
      </c>
      <c r="P13" s="21">
        <f>((O13-N13)/N13)*100</f>
        <v>51.916932907348247</v>
      </c>
    </row>
    <row r="14" spans="1:16">
      <c r="A14" s="23"/>
      <c r="B14" s="24"/>
      <c r="C14" s="24"/>
      <c r="D14" s="25"/>
      <c r="E14" s="24"/>
      <c r="F14" s="24"/>
      <c r="G14" s="25"/>
      <c r="H14" s="24"/>
      <c r="I14" s="24"/>
      <c r="J14" s="25"/>
      <c r="K14" s="24"/>
      <c r="L14" s="24"/>
      <c r="M14" s="25"/>
      <c r="N14" s="24"/>
      <c r="O14" s="29"/>
      <c r="P14" s="30"/>
    </row>
    <row r="15" spans="1:16">
      <c r="A15" s="28" t="s">
        <v>11</v>
      </c>
      <c r="B15" s="19">
        <v>986</v>
      </c>
      <c r="C15" s="20">
        <v>892</v>
      </c>
      <c r="D15" s="21">
        <f>((C15-B15)/B15)*100</f>
        <v>-9.5334685598377273</v>
      </c>
      <c r="E15" s="19">
        <v>65902</v>
      </c>
      <c r="F15" s="20">
        <v>51488</v>
      </c>
      <c r="G15" s="21">
        <f>((F15-E15)/E15)*100</f>
        <v>-21.871870352948317</v>
      </c>
      <c r="H15" s="19">
        <v>1312</v>
      </c>
      <c r="I15" s="20">
        <v>848</v>
      </c>
      <c r="J15" s="21">
        <f>((I15-H15)/H15)*100</f>
        <v>-35.365853658536587</v>
      </c>
      <c r="K15" s="19">
        <v>59682</v>
      </c>
      <c r="L15" s="20">
        <v>54176</v>
      </c>
      <c r="M15" s="21">
        <f>((L15-K15)/K15)*100</f>
        <v>-9.2255621460406818</v>
      </c>
      <c r="N15" s="19"/>
      <c r="O15" s="31"/>
      <c r="P15" s="32"/>
    </row>
    <row r="16" spans="1:16">
      <c r="A16" s="23"/>
      <c r="B16" s="24"/>
      <c r="C16" s="24"/>
      <c r="D16" s="25"/>
      <c r="E16" s="24"/>
      <c r="F16" s="24"/>
      <c r="G16" s="25"/>
      <c r="H16" s="24"/>
      <c r="I16" s="24"/>
      <c r="J16" s="25"/>
      <c r="K16" s="24"/>
      <c r="L16" s="24"/>
      <c r="M16" s="25"/>
      <c r="N16" s="24"/>
      <c r="O16" s="33"/>
      <c r="P16" s="26"/>
    </row>
    <row r="17" spans="1:16">
      <c r="A17" s="28" t="s">
        <v>12</v>
      </c>
      <c r="B17" s="19">
        <v>544</v>
      </c>
      <c r="C17" s="20">
        <v>493</v>
      </c>
      <c r="D17" s="21">
        <f>((C17-B17)/B17)*100</f>
        <v>-9.375</v>
      </c>
      <c r="E17" s="19">
        <v>3658</v>
      </c>
      <c r="F17" s="20">
        <v>3141</v>
      </c>
      <c r="G17" s="21">
        <f>((F17-E17)/E17)*100</f>
        <v>-14.133406232914162</v>
      </c>
      <c r="H17" s="19">
        <v>97</v>
      </c>
      <c r="I17" s="20">
        <v>96</v>
      </c>
      <c r="J17" s="21">
        <f>((I17-H17)/H17)*100</f>
        <v>-1.0309278350515463</v>
      </c>
      <c r="K17" s="19">
        <v>1091</v>
      </c>
      <c r="L17" s="20">
        <v>697</v>
      </c>
      <c r="M17" s="21">
        <f>((L17-K17)/K17)*100</f>
        <v>-36.113657195233728</v>
      </c>
      <c r="N17" s="19">
        <v>40</v>
      </c>
      <c r="O17" s="20">
        <v>74</v>
      </c>
      <c r="P17" s="21">
        <f>((O17-N17)/N17)*100</f>
        <v>85</v>
      </c>
    </row>
    <row r="18" spans="1:16">
      <c r="A18" s="23"/>
      <c r="B18" s="24"/>
      <c r="C18" s="24"/>
      <c r="D18" s="25"/>
      <c r="E18" s="24"/>
      <c r="F18" s="24"/>
      <c r="G18" s="25"/>
      <c r="H18" s="24"/>
      <c r="I18" s="24"/>
      <c r="J18" s="25"/>
      <c r="K18" s="24"/>
      <c r="L18" s="24"/>
      <c r="M18" s="25"/>
      <c r="N18" s="24"/>
      <c r="O18" s="34"/>
      <c r="P18" s="35"/>
    </row>
    <row r="19" spans="1:16">
      <c r="A19" s="28" t="s">
        <v>13</v>
      </c>
      <c r="B19" s="19">
        <v>521</v>
      </c>
      <c r="C19" s="20">
        <v>509</v>
      </c>
      <c r="D19" s="21">
        <f>((C19-B19)/B19)*100</f>
        <v>-2.3032629558541267</v>
      </c>
      <c r="E19" s="19">
        <v>7668</v>
      </c>
      <c r="F19" s="20">
        <v>4563</v>
      </c>
      <c r="G19" s="21">
        <f>((F19-E19)/E19)*100</f>
        <v>-40.492957746478872</v>
      </c>
      <c r="H19" s="19">
        <v>1950</v>
      </c>
      <c r="I19" s="20">
        <v>1941</v>
      </c>
      <c r="J19" s="21">
        <f>((I19-H19)/H19)*100</f>
        <v>-0.46153846153846156</v>
      </c>
      <c r="K19" s="19">
        <v>543</v>
      </c>
      <c r="L19" s="20">
        <v>170</v>
      </c>
      <c r="M19" s="21">
        <f>((L19-K19)/K19)*100</f>
        <v>-68.692449355432785</v>
      </c>
      <c r="N19" s="19">
        <v>24</v>
      </c>
      <c r="O19" s="20">
        <v>1</v>
      </c>
      <c r="P19" s="32"/>
    </row>
    <row r="20" spans="1:16">
      <c r="A20" s="23"/>
      <c r="B20" s="24"/>
      <c r="C20" s="24"/>
      <c r="D20" s="25"/>
      <c r="E20" s="24"/>
      <c r="F20" s="24"/>
      <c r="G20" s="25"/>
      <c r="H20" s="24"/>
      <c r="I20" s="24"/>
      <c r="J20" s="36"/>
      <c r="K20" s="24"/>
      <c r="L20" s="24"/>
      <c r="M20" s="25"/>
      <c r="N20" s="26"/>
      <c r="O20" s="33"/>
      <c r="P20" s="26"/>
    </row>
    <row r="21" spans="1:16">
      <c r="A21" s="28" t="s">
        <v>14</v>
      </c>
      <c r="B21" s="19">
        <v>115</v>
      </c>
      <c r="C21" s="20">
        <v>170</v>
      </c>
      <c r="D21" s="21">
        <f>((C21-B21)/B21)*100</f>
        <v>47.826086956521742</v>
      </c>
      <c r="E21" s="19">
        <v>71</v>
      </c>
      <c r="F21" s="20">
        <v>482</v>
      </c>
      <c r="G21" s="21">
        <f>((F21-E21)/E21)*100</f>
        <v>578.87323943661966</v>
      </c>
      <c r="H21" s="20"/>
      <c r="I21" s="20"/>
      <c r="J21" s="21"/>
      <c r="K21" s="20"/>
      <c r="L21" s="20"/>
      <c r="M21" s="37"/>
      <c r="N21" s="32"/>
      <c r="O21" s="31"/>
      <c r="P21" s="32"/>
    </row>
    <row r="22" spans="1:16">
      <c r="A22" s="23"/>
      <c r="B22" s="24"/>
      <c r="C22" s="24"/>
      <c r="D22" s="25"/>
      <c r="E22" s="24"/>
      <c r="F22" s="24"/>
      <c r="G22" s="25"/>
      <c r="H22" s="24"/>
      <c r="I22" s="24"/>
      <c r="J22" s="36"/>
      <c r="K22" s="24"/>
      <c r="L22" s="24"/>
      <c r="M22" s="24"/>
      <c r="N22" s="26"/>
      <c r="O22" s="33"/>
      <c r="P22" s="35"/>
    </row>
    <row r="23" spans="1:16">
      <c r="A23" s="28" t="s">
        <v>15</v>
      </c>
      <c r="B23" s="19">
        <v>98</v>
      </c>
      <c r="C23" s="20">
        <v>96</v>
      </c>
      <c r="D23" s="21">
        <f>((C23-B23)/B23)*100</f>
        <v>-2.0408163265306123</v>
      </c>
      <c r="E23" s="19">
        <v>646</v>
      </c>
      <c r="F23" s="20">
        <v>113</v>
      </c>
      <c r="G23" s="21">
        <f>((F23-E23)/E23)*100</f>
        <v>-82.507739938080491</v>
      </c>
      <c r="H23" s="19"/>
      <c r="I23" s="20">
        <v>3</v>
      </c>
      <c r="J23" s="21"/>
      <c r="K23" s="20"/>
      <c r="L23" s="20"/>
      <c r="M23" s="20"/>
      <c r="N23" s="32"/>
      <c r="O23" s="31"/>
      <c r="P23" s="32"/>
    </row>
    <row r="24" spans="1:16">
      <c r="A24" s="23"/>
      <c r="B24" s="24"/>
      <c r="C24" s="24"/>
      <c r="D24" s="25"/>
      <c r="E24" s="24"/>
      <c r="F24" s="24"/>
      <c r="G24" s="25"/>
      <c r="H24" s="24"/>
      <c r="I24" s="24"/>
      <c r="J24" s="38"/>
      <c r="K24" s="33"/>
      <c r="L24" s="24"/>
      <c r="M24" s="24"/>
      <c r="N24" s="26"/>
      <c r="O24" s="33"/>
      <c r="P24" s="26"/>
    </row>
    <row r="25" spans="1:16">
      <c r="A25" s="28" t="s">
        <v>16</v>
      </c>
      <c r="B25" s="19">
        <v>14</v>
      </c>
      <c r="C25" s="20">
        <v>10</v>
      </c>
      <c r="D25" s="21">
        <f>((C25-B25)/B25)*100</f>
        <v>-28.571428571428569</v>
      </c>
      <c r="E25" s="19">
        <v>15</v>
      </c>
      <c r="F25" s="20">
        <v>4</v>
      </c>
      <c r="G25" s="21">
        <f>((F25-E25)/E25)*100</f>
        <v>-73.333333333333329</v>
      </c>
      <c r="H25" s="19"/>
      <c r="I25" s="20"/>
      <c r="J25" s="39"/>
      <c r="K25" s="31"/>
      <c r="L25" s="20"/>
      <c r="M25" s="20"/>
      <c r="N25" s="32"/>
      <c r="O25" s="31"/>
      <c r="P25" s="32"/>
    </row>
    <row r="26" spans="1:16">
      <c r="A26" s="40"/>
      <c r="B26" s="24"/>
      <c r="C26" s="24"/>
      <c r="D26" s="25"/>
      <c r="E26" s="24"/>
      <c r="F26" s="24"/>
      <c r="G26" s="25"/>
      <c r="H26" s="24"/>
      <c r="I26" s="24"/>
      <c r="J26" s="38"/>
      <c r="K26" s="33"/>
      <c r="L26" s="41"/>
      <c r="M26" s="41"/>
      <c r="N26" s="35"/>
      <c r="O26" s="34"/>
      <c r="P26" s="35"/>
    </row>
    <row r="27" spans="1:16">
      <c r="A27" s="28" t="s">
        <v>17</v>
      </c>
      <c r="B27" s="19">
        <v>110</v>
      </c>
      <c r="C27" s="20">
        <v>154</v>
      </c>
      <c r="D27" s="21">
        <f>((C27-B27)/B27)*100</f>
        <v>40</v>
      </c>
      <c r="E27" s="19">
        <v>153</v>
      </c>
      <c r="F27" s="20">
        <v>206</v>
      </c>
      <c r="G27" s="21">
        <f>((F27-E27)/E27)*100</f>
        <v>34.640522875816991</v>
      </c>
      <c r="H27" s="42"/>
      <c r="I27" s="20"/>
      <c r="J27" s="39"/>
      <c r="K27" s="31"/>
      <c r="L27" s="20"/>
      <c r="M27" s="20"/>
      <c r="N27" s="32"/>
      <c r="O27" s="31"/>
      <c r="P27" s="32"/>
    </row>
    <row r="28" spans="1:16" ht="15.75" thickBot="1">
      <c r="A28" s="43"/>
      <c r="B28" s="44"/>
      <c r="C28" s="45"/>
      <c r="D28" s="46"/>
      <c r="E28" s="47"/>
      <c r="F28" s="45"/>
      <c r="G28" s="45"/>
      <c r="H28" s="48"/>
      <c r="I28" s="45"/>
      <c r="J28" s="49"/>
      <c r="K28" s="48"/>
      <c r="L28" s="45"/>
      <c r="M28" s="45"/>
      <c r="N28" s="50"/>
      <c r="O28" s="48"/>
      <c r="P28" s="51"/>
    </row>
    <row r="29" spans="1:16" ht="15.75" thickBot="1">
      <c r="A29" s="52"/>
      <c r="B29" s="53"/>
      <c r="C29" s="54"/>
      <c r="D29" s="55"/>
      <c r="E29" s="56"/>
      <c r="F29" s="54"/>
      <c r="G29" s="54"/>
      <c r="H29" s="53"/>
      <c r="I29" s="54"/>
      <c r="J29" s="57"/>
      <c r="K29" s="56"/>
      <c r="L29" s="54"/>
      <c r="M29" s="54"/>
      <c r="N29" s="58"/>
      <c r="O29" s="58"/>
      <c r="P29" s="58"/>
    </row>
    <row r="30" spans="1:16" ht="15.75" thickBot="1">
      <c r="A30" s="59" t="s">
        <v>18</v>
      </c>
      <c r="B30" s="60">
        <f>SUM(B11:B27)</f>
        <v>12277</v>
      </c>
      <c r="C30" s="61">
        <f>SUM(C11:C27)</f>
        <v>11547</v>
      </c>
      <c r="D30" s="62">
        <f>((C30-B30)/B30)*100</f>
        <v>-5.9460780320925304</v>
      </c>
      <c r="E30" s="60">
        <f>SUM(E11:E27)</f>
        <v>591205</v>
      </c>
      <c r="F30" s="61">
        <f>SUM(F11:F27)</f>
        <v>556232</v>
      </c>
      <c r="G30" s="62">
        <f>((F30-E30)/E30)*100</f>
        <v>-5.915545369203576</v>
      </c>
      <c r="H30" s="60">
        <f>SUM(H11:H27)</f>
        <v>7571</v>
      </c>
      <c r="I30" s="61">
        <f>SUM(I11:I27)</f>
        <v>5500</v>
      </c>
      <c r="J30" s="62">
        <f>((I30-H30)/H30)*100</f>
        <v>-27.35437854972923</v>
      </c>
      <c r="K30" s="60">
        <f>SUM(K11:K27)</f>
        <v>1375136</v>
      </c>
      <c r="L30" s="61">
        <f>SUM(L11:L27)</f>
        <v>1300475</v>
      </c>
      <c r="M30" s="62">
        <f>((L30-K30)/K30)*100</f>
        <v>-5.4293538966327697</v>
      </c>
      <c r="N30" s="63">
        <f>SUM(N11:N27)</f>
        <v>338726</v>
      </c>
      <c r="O30" s="61">
        <f>SUM(O11:O28)</f>
        <v>438672</v>
      </c>
      <c r="P30" s="62">
        <f>((O30-N30)/N30)*100</f>
        <v>29.506444737044102</v>
      </c>
    </row>
    <row r="32" spans="1:16">
      <c r="A32" t="s">
        <v>19</v>
      </c>
    </row>
    <row r="33" spans="1:1">
      <c r="A33" t="s">
        <v>20</v>
      </c>
    </row>
    <row r="34" spans="1:1">
      <c r="A34" t="s">
        <v>21</v>
      </c>
    </row>
  </sheetData>
  <mergeCells count="23">
    <mergeCell ref="M9:M10"/>
    <mergeCell ref="N9:N10"/>
    <mergeCell ref="O9:O10"/>
    <mergeCell ref="P9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A6:P6"/>
    <mergeCell ref="A7:P7"/>
    <mergeCell ref="B8:D8"/>
    <mergeCell ref="E8:G8"/>
    <mergeCell ref="H8:J8"/>
    <mergeCell ref="K8:M8"/>
    <mergeCell ref="N8:P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2014-04-28T07:20:49Z</dcterms:modified>
</cp:coreProperties>
</file>